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Domes sēžu lēmumi\2024\Marts\Lēmumi\"/>
    </mc:Choice>
  </mc:AlternateContent>
  <xr:revisionPtr revIDLastSave="0" documentId="8_{8C6A15D1-38CB-4B80-B731-31E34FC326CE}" xr6:coauthVersionLast="47" xr6:coauthVersionMax="47" xr10:uidLastSave="{00000000-0000-0000-0000-000000000000}"/>
  <bookViews>
    <workbookView xWindow="-120" yWindow="-120" windowWidth="20730" windowHeight="11040" firstSheet="5" activeTab="7" xr2:uid="{00000000-000D-0000-FFFF-FFFF00000000}"/>
  </bookViews>
  <sheets>
    <sheet name="Pļaviņas" sheetId="24" r:id="rId1"/>
    <sheet name="Daudzese" sheetId="1" r:id="rId2"/>
    <sheet name="Sunākste" sheetId="21" r:id="rId3"/>
    <sheet name="Sece" sheetId="20" r:id="rId4"/>
    <sheet name="Nereta" sheetId="19" r:id="rId5"/>
    <sheet name="Jaunjelgava" sheetId="18" r:id="rId6"/>
    <sheet name="Aizkraukles pagasts" sheetId="17" r:id="rId7"/>
    <sheet name="Aizkraukle" sheetId="26" r:id="rId8"/>
    <sheet name="Staburags" sheetId="16" r:id="rId9"/>
    <sheet name="Bebri" sheetId="9" r:id="rId10"/>
    <sheet name="Irši" sheetId="15" r:id="rId11"/>
    <sheet name="Koknese" sheetId="14" r:id="rId12"/>
    <sheet name="Sērene" sheetId="13" r:id="rId13"/>
    <sheet name="Skrīveri" sheetId="12" r:id="rId14"/>
    <sheet name="Zalve" sheetId="11" r:id="rId15"/>
    <sheet name="Mazzalve" sheetId="10" r:id="rId16"/>
    <sheet name="Klintaine" sheetId="8" r:id="rId17"/>
    <sheet name="Pilskalne" sheetId="4" r:id="rId18"/>
    <sheet name="Vietalva" sheetId="5" r:id="rId19"/>
    <sheet name="Aiviekste" sheetId="23" r:id="rId20"/>
    <sheet name="Lapa1" sheetId="25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24" l="1"/>
  <c r="F36" i="23"/>
  <c r="E36" i="23"/>
  <c r="F35" i="23"/>
  <c r="E35" i="23"/>
  <c r="F34" i="23"/>
  <c r="E34" i="23"/>
  <c r="F33" i="23"/>
  <c r="E33" i="23"/>
  <c r="F38" i="5"/>
  <c r="E38" i="5"/>
  <c r="F37" i="5"/>
  <c r="E37" i="5"/>
  <c r="F36" i="5"/>
  <c r="E36" i="5"/>
  <c r="F35" i="5"/>
  <c r="E35" i="5"/>
  <c r="F38" i="4"/>
  <c r="E38" i="4"/>
  <c r="F37" i="4"/>
  <c r="E37" i="4"/>
  <c r="F36" i="4"/>
  <c r="E36" i="4"/>
  <c r="F35" i="4"/>
  <c r="F55" i="8"/>
  <c r="E55" i="8"/>
  <c r="F54" i="8"/>
  <c r="E54" i="8"/>
  <c r="F53" i="8"/>
  <c r="E53" i="8"/>
  <c r="F52" i="8"/>
  <c r="E52" i="8"/>
  <c r="F42" i="10"/>
  <c r="E42" i="10"/>
  <c r="F41" i="10"/>
  <c r="E41" i="10"/>
  <c r="F40" i="10"/>
  <c r="E40" i="10"/>
  <c r="F39" i="10"/>
  <c r="E39" i="10"/>
  <c r="F30" i="11"/>
  <c r="E30" i="11"/>
  <c r="F29" i="11"/>
  <c r="E29" i="11"/>
  <c r="F28" i="11"/>
  <c r="E28" i="11"/>
  <c r="F27" i="11"/>
  <c r="E27" i="11"/>
  <c r="F75" i="12"/>
  <c r="E75" i="12"/>
  <c r="F74" i="12"/>
  <c r="E74" i="12"/>
  <c r="F73" i="12"/>
  <c r="E73" i="12"/>
  <c r="F72" i="12"/>
  <c r="E72" i="12"/>
  <c r="E22" i="13"/>
  <c r="F22" i="13" s="1"/>
  <c r="F21" i="13"/>
  <c r="E21" i="13"/>
  <c r="F20" i="13"/>
  <c r="E20" i="13"/>
  <c r="F19" i="13"/>
  <c r="E19" i="13"/>
  <c r="F86" i="14"/>
  <c r="E86" i="14"/>
  <c r="F85" i="14"/>
  <c r="E85" i="14"/>
  <c r="F84" i="14"/>
  <c r="E84" i="14"/>
  <c r="F83" i="14"/>
  <c r="E83" i="14"/>
  <c r="F44" i="15"/>
  <c r="E44" i="15"/>
  <c r="F43" i="15"/>
  <c r="E43" i="15"/>
  <c r="F42" i="15"/>
  <c r="E42" i="15"/>
  <c r="F41" i="15"/>
  <c r="E41" i="15"/>
  <c r="F62" i="9"/>
  <c r="E62" i="9"/>
  <c r="F61" i="9"/>
  <c r="E61" i="9"/>
  <c r="F60" i="9"/>
  <c r="E60" i="9"/>
  <c r="F59" i="9"/>
  <c r="E59" i="9"/>
  <c r="F36" i="16"/>
  <c r="E36" i="16"/>
  <c r="F35" i="16"/>
  <c r="E35" i="16"/>
  <c r="F34" i="16"/>
  <c r="E34" i="16"/>
  <c r="F33" i="16"/>
  <c r="E33" i="16"/>
  <c r="F83" i="26"/>
  <c r="E83" i="26"/>
  <c r="F82" i="26"/>
  <c r="E82" i="26"/>
  <c r="F81" i="26"/>
  <c r="E81" i="26"/>
  <c r="F80" i="26"/>
  <c r="E80" i="26"/>
  <c r="F40" i="17"/>
  <c r="E40" i="17"/>
  <c r="F39" i="17"/>
  <c r="E39" i="17"/>
  <c r="F38" i="17"/>
  <c r="E38" i="17"/>
  <c r="F37" i="17"/>
  <c r="E37" i="17"/>
  <c r="F53" i="18"/>
  <c r="E53" i="18"/>
  <c r="F52" i="18"/>
  <c r="E52" i="18"/>
  <c r="F51" i="18"/>
  <c r="E51" i="18"/>
  <c r="F50" i="18"/>
  <c r="E50" i="18"/>
  <c r="F57" i="19"/>
  <c r="E57" i="19"/>
  <c r="F56" i="19"/>
  <c r="E56" i="19"/>
  <c r="F55" i="19"/>
  <c r="E55" i="19"/>
  <c r="F54" i="19"/>
  <c r="E54" i="19"/>
  <c r="F35" i="20"/>
  <c r="E35" i="20"/>
  <c r="F34" i="20"/>
  <c r="E34" i="20"/>
  <c r="F33" i="20"/>
  <c r="E33" i="20"/>
  <c r="F32" i="20"/>
  <c r="E32" i="20"/>
  <c r="F41" i="21"/>
  <c r="E41" i="21"/>
  <c r="F40" i="21"/>
  <c r="E40" i="21"/>
  <c r="F39" i="21"/>
  <c r="E39" i="21"/>
  <c r="F38" i="21"/>
  <c r="E38" i="21"/>
  <c r="F56" i="1"/>
  <c r="E56" i="1"/>
  <c r="F55" i="1"/>
  <c r="E55" i="1"/>
  <c r="F54" i="1"/>
  <c r="E54" i="1"/>
  <c r="F53" i="1"/>
  <c r="E53" i="1"/>
  <c r="E76" i="24"/>
  <c r="F75" i="24"/>
  <c r="E75" i="24"/>
  <c r="F74" i="24"/>
  <c r="E74" i="24"/>
  <c r="F73" i="24"/>
  <c r="E73" i="24"/>
  <c r="E35" i="4"/>
</calcChain>
</file>

<file path=xl/sharedStrings.xml><?xml version="1.0" encoding="utf-8"?>
<sst xmlns="http://schemas.openxmlformats.org/spreadsheetml/2006/main" count="2938" uniqueCount="825">
  <si>
    <t>Autoceļa nosaukums</t>
  </si>
  <si>
    <t>Posma sākums (km)</t>
  </si>
  <si>
    <t>Posma beigas (km)</t>
  </si>
  <si>
    <t>Uzturēšanas klase 2024</t>
  </si>
  <si>
    <t>Nr.p.k.</t>
  </si>
  <si>
    <t>Daudzeses pagasts</t>
  </si>
  <si>
    <t>Vasara
16.04 - 15.10</t>
  </si>
  <si>
    <t>Ziema
16.10 - 15.04</t>
  </si>
  <si>
    <t>Ievu iela</t>
  </si>
  <si>
    <t>D</t>
  </si>
  <si>
    <t>Dingas iela</t>
  </si>
  <si>
    <t>Tirgus iela</t>
  </si>
  <si>
    <t>Cielavu iela</t>
  </si>
  <si>
    <t>Rožu iela</t>
  </si>
  <si>
    <t>Mazā iela</t>
  </si>
  <si>
    <t>Lauku iela</t>
  </si>
  <si>
    <t>Lejas iela</t>
  </si>
  <si>
    <t>Miera iela</t>
  </si>
  <si>
    <t>Ozolu iela</t>
  </si>
  <si>
    <t>Līkā iela</t>
  </si>
  <si>
    <t>Liepu iela</t>
  </si>
  <si>
    <t>Robežu iela</t>
  </si>
  <si>
    <t>Saules iela</t>
  </si>
  <si>
    <t>Selgas iela</t>
  </si>
  <si>
    <t>Skolas iela</t>
  </si>
  <si>
    <t>Sporta iela</t>
  </si>
  <si>
    <t>Stiklinieku iela</t>
  </si>
  <si>
    <t>Strautu iela</t>
  </si>
  <si>
    <t>Stacijas iela</t>
  </si>
  <si>
    <t>C</t>
  </si>
  <si>
    <t>Šaurā iela</t>
  </si>
  <si>
    <t>Ugunsdzēsēju iela</t>
  </si>
  <si>
    <t>Fabrikas iela</t>
  </si>
  <si>
    <t>Zaļā iela</t>
  </si>
  <si>
    <t>Zirņu iela</t>
  </si>
  <si>
    <t>Upes iela</t>
  </si>
  <si>
    <t>Uzvaras iela</t>
  </si>
  <si>
    <t>Austrumu iela</t>
  </si>
  <si>
    <t>Vāgeļu iela</t>
  </si>
  <si>
    <t>Pļavu iela</t>
  </si>
  <si>
    <t>Akas iela</t>
  </si>
  <si>
    <t>Dārza iela</t>
  </si>
  <si>
    <t>Pīlādžu iela</t>
  </si>
  <si>
    <t>Dzirnavu iela</t>
  </si>
  <si>
    <t>K. Štrāla iela</t>
  </si>
  <si>
    <t>Jumīša iela</t>
  </si>
  <si>
    <t>Vidzemes iela</t>
  </si>
  <si>
    <t>Jaunā krasta iela</t>
  </si>
  <si>
    <t>Dzelzceļa iela</t>
  </si>
  <si>
    <t>Mazā krasta iela</t>
  </si>
  <si>
    <t>Bārukalna iela</t>
  </si>
  <si>
    <t>Draudzības iela</t>
  </si>
  <si>
    <t>Kaļķu iela</t>
  </si>
  <si>
    <t>Aiviekstes iela</t>
  </si>
  <si>
    <t>Atvaru iela</t>
  </si>
  <si>
    <t>Baseina iela</t>
  </si>
  <si>
    <t>Blaumaņa iela</t>
  </si>
  <si>
    <t>Daugavas iela</t>
  </si>
  <si>
    <t>B</t>
  </si>
  <si>
    <t>Lielā Krasta iela</t>
  </si>
  <si>
    <t>Kalna iela</t>
  </si>
  <si>
    <t>Lielā iela</t>
  </si>
  <si>
    <t>Meža iela</t>
  </si>
  <si>
    <t>Kalnuļļu iela</t>
  </si>
  <si>
    <t>Odzienas iela</t>
  </si>
  <si>
    <t>Pasta iela</t>
  </si>
  <si>
    <t>Raiņa iela</t>
  </si>
  <si>
    <t>Rīgas iela</t>
  </si>
  <si>
    <t>Smilšu iela</t>
  </si>
  <si>
    <t>Sveķu iela</t>
  </si>
  <si>
    <t>Vietalvas iela</t>
  </si>
  <si>
    <t>Bebrulejas iela</t>
  </si>
  <si>
    <t>Dolomīta iela</t>
  </si>
  <si>
    <t>Skanstnieku iela</t>
  </si>
  <si>
    <t>Līča iela</t>
  </si>
  <si>
    <t>Akmens iela</t>
  </si>
  <si>
    <t>Pēterakmens iela</t>
  </si>
  <si>
    <t>Pūpolu iela</t>
  </si>
  <si>
    <t>Kampēnu iela</t>
  </si>
  <si>
    <t>Katlu iela</t>
  </si>
  <si>
    <t>Mazā Rīgas iela</t>
  </si>
  <si>
    <t>Kopā pa uzturēšanas klasēm</t>
  </si>
  <si>
    <t>A klase:</t>
  </si>
  <si>
    <t>B klase:</t>
  </si>
  <si>
    <t>C klase:</t>
  </si>
  <si>
    <t>D klase:</t>
  </si>
  <si>
    <t>Lielais ceļš- Rukmaņi</t>
  </si>
  <si>
    <t>Lielais ceļš - Māršavas</t>
  </si>
  <si>
    <t>Tapaskrogs - Daudzese</t>
  </si>
  <si>
    <t>Rožkalni - Baznīckalns</t>
  </si>
  <si>
    <t>Kalniņi - Aurmaņi</t>
  </si>
  <si>
    <t>Sproģi - Mucenieki</t>
  </si>
  <si>
    <t>Maršavas-Kalniņi</t>
  </si>
  <si>
    <t>Bērnudārzs-Ķeikāni-Kučpintes</t>
  </si>
  <si>
    <t>Ceriņi - Jaunsērene</t>
  </si>
  <si>
    <t>Lielais ceļš - Zeltiņi</t>
  </si>
  <si>
    <t>Irbes - Vecumnieki</t>
  </si>
  <si>
    <t>Biķernieki-Būmaņi</t>
  </si>
  <si>
    <t>Daudzese-Lejiņas</t>
  </si>
  <si>
    <t>Strempeļi-Circeņi</t>
  </si>
  <si>
    <t>Skambēni - Smaļķi</t>
  </si>
  <si>
    <t>Mucenieki-Lūni</t>
  </si>
  <si>
    <t>Darbnīcas-Smaļķu kapi</t>
  </si>
  <si>
    <t>Vecumnieki - Kūmu strauts</t>
  </si>
  <si>
    <t>Vecumnieki - Beles</t>
  </si>
  <si>
    <t>Caunes - Kalnieši</t>
  </si>
  <si>
    <t>Karjers - Jaungailīši</t>
  </si>
  <si>
    <t>Robežnieki - Stampu pārbrauktuve</t>
  </si>
  <si>
    <t>Robežnieki - Pupiņas</t>
  </si>
  <si>
    <t>Veckunči - Ģīzes</t>
  </si>
  <si>
    <t>Smaļķu kapi - Pagasta robeža</t>
  </si>
  <si>
    <t>Strautiņi - Trepēni</t>
  </si>
  <si>
    <t>Strautiņi - Korkules</t>
  </si>
  <si>
    <t>Vilāni - Pureņi</t>
  </si>
  <si>
    <t>Jaunsērene - Druknas</t>
  </si>
  <si>
    <t>Druknas - Kalnarozes</t>
  </si>
  <si>
    <t>Stampu pārbrauktuve - Māršavas</t>
  </si>
  <si>
    <t>Daudzese-Putrēni</t>
  </si>
  <si>
    <t>Strautiņi - Lejas Kaktieši</t>
  </si>
  <si>
    <t>Lielais ceļs - Kroņkalni</t>
  </si>
  <si>
    <t>Krautuve - Viadukts</t>
  </si>
  <si>
    <t>Lieljorģelēni - Mazjorģelēni</t>
  </si>
  <si>
    <t>Pelši-Strautiņi</t>
  </si>
  <si>
    <t>Gundegu iela</t>
  </si>
  <si>
    <t>Rudzīšu iela</t>
  </si>
  <si>
    <t>Dzintaru iela</t>
  </si>
  <si>
    <t>Zīļu iela</t>
  </si>
  <si>
    <t>Egļu iela</t>
  </si>
  <si>
    <t>Pagasta iela</t>
  </si>
  <si>
    <t>Kārklu iela</t>
  </si>
  <si>
    <t>Veikala iela</t>
  </si>
  <si>
    <t>Bānīša iela</t>
  </si>
  <si>
    <t>Dārdedzes iela</t>
  </si>
  <si>
    <t>Vītolu iela</t>
  </si>
  <si>
    <t>Ķeikānu iela</t>
  </si>
  <si>
    <t>Sunākstes pagasts</t>
  </si>
  <si>
    <t>Darbnīcas-Zvanītāji</t>
  </si>
  <si>
    <t>Kļavāji-Krēsliņi</t>
  </si>
  <si>
    <t>Kļavāji-Staltāni</t>
  </si>
  <si>
    <t>Kalni-Zalaki</t>
  </si>
  <si>
    <t>Sunākste_Puņi-Strobuči</t>
  </si>
  <si>
    <t>0,00</t>
  </si>
  <si>
    <t>Zibšņi-Melnupīte</t>
  </si>
  <si>
    <t>Krustiņi-Zīdriķi</t>
  </si>
  <si>
    <t>Stiebriņi-Vildavas</t>
  </si>
  <si>
    <t>Zvanītāji-Sprīdīši</t>
  </si>
  <si>
    <t>Imanti-Sillāres</t>
  </si>
  <si>
    <t>Ābelīte-Ārguļi</t>
  </si>
  <si>
    <t>Puņi-Kalna Beitāni</t>
  </si>
  <si>
    <t>Vaivariņi-Ceriņi</t>
  </si>
  <si>
    <t>Skolas ceļš</t>
  </si>
  <si>
    <t>Lapsukalni-Stabiņi</t>
  </si>
  <si>
    <t>Viesjāni-Grūbele</t>
  </si>
  <si>
    <t>Zemturi-Stradiņi</t>
  </si>
  <si>
    <t>Ozoliņi-Mežsētas</t>
  </si>
  <si>
    <t>Druvāni-Karpas</t>
  </si>
  <si>
    <t>Liepkalni-Svikļi</t>
  </si>
  <si>
    <t>Cirši-Piksteres ezers</t>
  </si>
  <si>
    <t>Jauntaimiņi-VC</t>
  </si>
  <si>
    <t>Stūrīši-Sproģi</t>
  </si>
  <si>
    <t>Liniņi-Kapi</t>
  </si>
  <si>
    <t>Lazdas-Zemdegas</t>
  </si>
  <si>
    <t>Pīpji-Karjers</t>
  </si>
  <si>
    <t>VC-Taimiņi</t>
  </si>
  <si>
    <t>Kalēji-Ezers</t>
  </si>
  <si>
    <t>Darbnīcas-Kalna Ārguļi</t>
  </si>
  <si>
    <t>Darbnīcas-Attīrīšanas iekārtas</t>
  </si>
  <si>
    <t>Mimāni-Silmači</t>
  </si>
  <si>
    <t>Pēterbuša-Ataugas</t>
  </si>
  <si>
    <t xml:space="preserve">Kalnāju iela </t>
  </si>
  <si>
    <t>0,209</t>
  </si>
  <si>
    <t xml:space="preserve">Bērzu iela </t>
  </si>
  <si>
    <t>0,255</t>
  </si>
  <si>
    <t>Seces pagasts</t>
  </si>
  <si>
    <t xml:space="preserve">Robežnieki-Bajāri- Aperāni </t>
  </si>
  <si>
    <t>Seces - Boķi</t>
  </si>
  <si>
    <t>Baznīca - Vecā skola</t>
  </si>
  <si>
    <t>Lauri - Vecumnieki</t>
  </si>
  <si>
    <t>Upmaļi- Aizpurves</t>
  </si>
  <si>
    <t>Mārēni - Talsiņi</t>
  </si>
  <si>
    <t>Seces stacija- Dīķi</t>
  </si>
  <si>
    <t>Rītausmas - Oškalni - Lauri</t>
  </si>
  <si>
    <t>Stari - Stacija</t>
  </si>
  <si>
    <t>Dāziņi - Eglaines</t>
  </si>
  <si>
    <t>Smiltiņi - Baloži</t>
  </si>
  <si>
    <t>Kauļi - Daugavas akmens</t>
  </si>
  <si>
    <t>Brāļu kapi - Allažas</t>
  </si>
  <si>
    <t>Dalbes - Lāči</t>
  </si>
  <si>
    <t>Zīlītes - Allažas</t>
  </si>
  <si>
    <t>Šķitiņi - Stalāni</t>
  </si>
  <si>
    <t>Sniķeri - Zemgaļi</t>
  </si>
  <si>
    <t>Gretes - Dobelnieki - Šņornieki - Vītaures</t>
  </si>
  <si>
    <t>Pučiņas - Lullīši</t>
  </si>
  <si>
    <t>Vilkastes - Salsaņči</t>
  </si>
  <si>
    <t>Stūrāni - Silmači</t>
  </si>
  <si>
    <t>Pumpas - Lažģi</t>
  </si>
  <si>
    <t>Veģi - Ķevieši</t>
  </si>
  <si>
    <t>Sece - Šķibas</t>
  </si>
  <si>
    <t>Bristāni - Virsaiši</t>
  </si>
  <si>
    <t>Jaunie kapi - Grīvas</t>
  </si>
  <si>
    <t>Veģi - Sodrēji</t>
  </si>
  <si>
    <t>Kalnieši - Pērses</t>
  </si>
  <si>
    <t>Torņa iela</t>
  </si>
  <si>
    <t>Neretas pagasts</t>
  </si>
  <si>
    <t>Krogzemji-Čaidāni</t>
  </si>
  <si>
    <t>Kupšāni-Vecupe</t>
  </si>
  <si>
    <t>Drusti-Muldenieki</t>
  </si>
  <si>
    <t>Drusti-Svajāni</t>
  </si>
  <si>
    <t>Ķāži-Mūrnieki</t>
  </si>
  <si>
    <r>
      <rPr>
        <sz val="12"/>
        <color rgb="FF000000"/>
        <rFont val="Times New Roman"/>
        <family val="2"/>
      </rPr>
      <t>Tīlāni- Mūsmājas</t>
    </r>
  </si>
  <si>
    <t>Pēternieki-Budviķi</t>
  </si>
  <si>
    <r>
      <rPr>
        <sz val="12"/>
        <color rgb="FF000000"/>
        <rFont val="Times New Roman"/>
        <family val="2"/>
      </rPr>
      <t>Jāķelāni-Dumpji</t>
    </r>
  </si>
  <si>
    <t>Visdarbi - Alejas</t>
  </si>
  <si>
    <t>Voicāni-Kažociņi</t>
  </si>
  <si>
    <t>Tīlāni-Jāķelāni</t>
  </si>
  <si>
    <t>Selgas 1 - Straumēni</t>
  </si>
  <si>
    <t>Jāķelāni-Siksnāni</t>
  </si>
  <si>
    <t>Grundes-Puļpi</t>
  </si>
  <si>
    <t>Grundes-Mazberģi</t>
  </si>
  <si>
    <t>Liepiņas-Golāres</t>
  </si>
  <si>
    <t>Brīvāres-Aukstuļi</t>
  </si>
  <si>
    <t>Riekstiņskola-Riekstiņi</t>
  </si>
  <si>
    <t>Vīksnas - Vilītes</t>
  </si>
  <si>
    <t>Kalnāres-Putniņi</t>
  </si>
  <si>
    <t>Nereta-Stopāni</t>
  </si>
  <si>
    <r>
      <rPr>
        <sz val="12"/>
        <color rgb="FF000000"/>
        <rFont val="Times New Roman"/>
        <family val="2"/>
      </rPr>
      <t>Buividas-Bērziņi</t>
    </r>
  </si>
  <si>
    <t>Suvainišķi-Brantāni</t>
  </si>
  <si>
    <t>Buividas- Suvainišķi</t>
  </si>
  <si>
    <t>Kalnarāji-Rasas</t>
  </si>
  <si>
    <t>Rasas-Brūveri</t>
  </si>
  <si>
    <t>Ķišķi-Gatves</t>
  </si>
  <si>
    <t>Radiņi-Stērķēni</t>
  </si>
  <si>
    <t>Kalēju iela-TA Nereta</t>
  </si>
  <si>
    <t>Evitas-Stariņi</t>
  </si>
  <si>
    <t>Grāvmaļi-Miezāni</t>
  </si>
  <si>
    <t>Noras-Valašiņas</t>
  </si>
  <si>
    <t>Rosmes-Bungātāji</t>
  </si>
  <si>
    <t>Svajāni-Andrejskolas tilts</t>
  </si>
  <si>
    <t>Parka iela</t>
  </si>
  <si>
    <t>Jāņu iela</t>
  </si>
  <si>
    <t>Klusā iela</t>
  </si>
  <si>
    <t>Upju iela</t>
  </si>
  <si>
    <t>Ziedu iela</t>
  </si>
  <si>
    <t>Jaunsudrabiņa iela</t>
  </si>
  <si>
    <t>P,Lodziņa iela</t>
  </si>
  <si>
    <t>Nākotnes iela</t>
  </si>
  <si>
    <t>Dārza  iela</t>
  </si>
  <si>
    <t>Kalēju iela</t>
  </si>
  <si>
    <t>Jaunjelgavas pagasts</t>
  </si>
  <si>
    <t>Vasara
16,04 - 15,10</t>
  </si>
  <si>
    <t>Ziema
16,10 - 15,04</t>
  </si>
  <si>
    <t>Andreja Kampara dambis</t>
  </si>
  <si>
    <t>A</t>
  </si>
  <si>
    <t>Andreja Pumpura iela</t>
  </si>
  <si>
    <t>Baznīcas iela</t>
  </si>
  <si>
    <t>Bērzu iela</t>
  </si>
  <si>
    <t>Brīvības iela</t>
  </si>
  <si>
    <t>Ceriņu iela</t>
  </si>
  <si>
    <t>Elizabetes Magdalēnas iela</t>
  </si>
  <si>
    <t>Jaunā iela</t>
  </si>
  <si>
    <t>Jaunā Pērses iela</t>
  </si>
  <si>
    <t>Jelgavas iela</t>
  </si>
  <si>
    <t>Jēkabpils iela</t>
  </si>
  <si>
    <t>Jura Ozola iela</t>
  </si>
  <si>
    <t>Lāčplēša iela</t>
  </si>
  <si>
    <t>Lielā Daugavas iela</t>
  </si>
  <si>
    <t>Līvānu iela</t>
  </si>
  <si>
    <t>Mazā Daugavas iela</t>
  </si>
  <si>
    <t>Māras iela</t>
  </si>
  <si>
    <t>Mednieku iela</t>
  </si>
  <si>
    <t>Pārceltuves iela (1,posms + 2 posms)</t>
  </si>
  <si>
    <t>Pērses iela</t>
  </si>
  <si>
    <t>Rātūža iela</t>
  </si>
  <si>
    <t>Saulkrastu iela</t>
  </si>
  <si>
    <t>Senā iela</t>
  </si>
  <si>
    <t>Starpiela</t>
  </si>
  <si>
    <t>Stirnu iela</t>
  </si>
  <si>
    <t>Strūgu iela</t>
  </si>
  <si>
    <t>Zaļās Noras iela</t>
  </si>
  <si>
    <t>Hercoga Fridriha dambis</t>
  </si>
  <si>
    <t>Ceļš no Rīgas šosejas</t>
  </si>
  <si>
    <t>Badaraga ceļš</t>
  </si>
  <si>
    <t>Jaunjelgava - Sērene (S14)</t>
  </si>
  <si>
    <t>Mentas ceļš</t>
  </si>
  <si>
    <t>Ceturtā kvartāla ceļš</t>
  </si>
  <si>
    <t>Briežu trase</t>
  </si>
  <si>
    <t>Vītoliņi - Ozoliņi</t>
  </si>
  <si>
    <t>Aizkraukles pagasts</t>
  </si>
  <si>
    <t>Mežvēveri-Meļķitāres</t>
  </si>
  <si>
    <t>Stepiņi-Plēsas-Papardes</t>
  </si>
  <si>
    <t>Brūveri-Aizpuri-Dūjas</t>
  </si>
  <si>
    <t>Aizpuri-Ausekļu ceļš</t>
  </si>
  <si>
    <t>Veldzes-Pienotava-Mucenieki</t>
  </si>
  <si>
    <t>Veldzes-Apariņas</t>
  </si>
  <si>
    <t>Bitēni-Kalna Baloži</t>
  </si>
  <si>
    <t>Autoceļš A6-Lielmaņi</t>
  </si>
  <si>
    <t>Aizkraukles baznīca - Lejas žagari</t>
  </si>
  <si>
    <t xml:space="preserve"> Ratupītes - Senleja - Aizkraukles luterāņu baznīca</t>
  </si>
  <si>
    <t>Jaunāres-Ārītes</t>
  </si>
  <si>
    <t>Stepiņi-Vecpadegas</t>
  </si>
  <si>
    <t>Ībēni-Piegāzes</t>
  </si>
  <si>
    <t>Lauku iela-Upmaļi</t>
  </si>
  <si>
    <t>Rubeņi-Dzeņi-Kalna iela</t>
  </si>
  <si>
    <t>Ausmas-kapi</t>
  </si>
  <si>
    <t>Gailitāres-Skrīveru pagasta robeža</t>
  </si>
  <si>
    <t xml:space="preserve"> Plēsu pagrieziens-Aizkraukles kūdras purvs</t>
  </si>
  <si>
    <t>Asni-Ritsalas</t>
  </si>
  <si>
    <t>Sirmēni-Cepurnieki</t>
  </si>
  <si>
    <t>Kalna iela-Veldzes</t>
  </si>
  <si>
    <t>Aizpuru krusts-Ignati</t>
  </si>
  <si>
    <t>Palejkalni-Imantas</t>
  </si>
  <si>
    <t>Birzītes-Strautnieki</t>
  </si>
  <si>
    <t>Veco kapu ceļš</t>
  </si>
  <si>
    <t>Meļķitāres-Vīganti</t>
  </si>
  <si>
    <t>Kalna iela-Kalna Upmaļi</t>
  </si>
  <si>
    <t>Daugavkrasti</t>
  </si>
  <si>
    <t>Senleja -Saķis</t>
  </si>
  <si>
    <t>Birzes iela</t>
  </si>
  <si>
    <t>Staburaga pagasts</t>
  </si>
  <si>
    <t xml:space="preserve">Mežmales-Rijnieki    </t>
  </si>
  <si>
    <t>Laužkalni-Skābuči</t>
  </si>
  <si>
    <t>Zemgales iela</t>
  </si>
  <si>
    <t>Ērgļi-Stalāni</t>
  </si>
  <si>
    <t>Jaunieši -Ūbeļi</t>
  </si>
  <si>
    <t>Ceļinieki-Ozolsalas</t>
  </si>
  <si>
    <t>Jaunieši-Kandavas</t>
  </si>
  <si>
    <t>Kandavas-Ķukuļi</t>
  </si>
  <si>
    <t>Vēsmas-Lejasķorži</t>
  </si>
  <si>
    <t>Ķieģeļnieki-Sirsniņas</t>
  </si>
  <si>
    <t>Ūbeļi-Auri-Saulkrasti</t>
  </si>
  <si>
    <t>Migļi-Ādmiņi</t>
  </si>
  <si>
    <t>Burtniki-Grūble</t>
  </si>
  <si>
    <t>Kalnaķorži-Rudiņi</t>
  </si>
  <si>
    <t>Saulkrasti-Salenieki</t>
  </si>
  <si>
    <t>Kalēji-Čuksteļi</t>
  </si>
  <si>
    <t>Barisona muzeja piebraucamais ceļš</t>
  </si>
  <si>
    <t>Vadiņi-Upmalnieki</t>
  </si>
  <si>
    <t>Ķirši-Saulgozes</t>
  </si>
  <si>
    <t>Vīgantes parks Muktiņi</t>
  </si>
  <si>
    <t>Viļņi-Puķītes</t>
  </si>
  <si>
    <t>Kļavas-Staņģu kapi</t>
  </si>
  <si>
    <t>Papardes -Zalāni</t>
  </si>
  <si>
    <t>Papardes-Brantānu kapi</t>
  </si>
  <si>
    <t>Muktiņu ciemats</t>
  </si>
  <si>
    <t>Stalāni -Vizbuļi</t>
  </si>
  <si>
    <t>Randāni-Dārtiņas-Krūmāji</t>
  </si>
  <si>
    <t>Centra ciemata ceļš</t>
  </si>
  <si>
    <t>Krastadopeļu ceļš</t>
  </si>
  <si>
    <t>Klintis -Vējiņi</t>
  </si>
  <si>
    <t>Bebru pagasts</t>
  </si>
  <si>
    <t>Ozoli-Lobe</t>
  </si>
  <si>
    <t>Lobes ezers-tilts</t>
  </si>
  <si>
    <t>Jaunkalni-Lanti</t>
  </si>
  <si>
    <t>Lobes ceļš-Jauneles-Ozoli</t>
  </si>
  <si>
    <t>Lobes ceļš-Bāliņi</t>
  </si>
  <si>
    <t>Lobes ceļš-Dubļaines</t>
  </si>
  <si>
    <t>Kalnāji-Rudiņi</t>
  </si>
  <si>
    <t>Ošāji-Aļēni</t>
  </si>
  <si>
    <t>Ošāji-Aliņas</t>
  </si>
  <si>
    <t>Gregersons-Purvs</t>
  </si>
  <si>
    <t>Bebrupes tilts-Purmaļi</t>
  </si>
  <si>
    <t>Cenši-Grīvas</t>
  </si>
  <si>
    <t>Cenši-Sūnas</t>
  </si>
  <si>
    <t>Rudzīši-Jaundzērvēni</t>
  </si>
  <si>
    <t>Senči-Dzērvēni</t>
  </si>
  <si>
    <t>Ozolu ceļš-Vītoli</t>
  </si>
  <si>
    <t>Lidlauks</t>
  </si>
  <si>
    <t>Zutēnu kapi-Virši</t>
  </si>
  <si>
    <t>Rožkalni-Birzes</t>
  </si>
  <si>
    <t>Ceļš pie skarām</t>
  </si>
  <si>
    <t>Mežaparks-Pīlādži</t>
  </si>
  <si>
    <t>Mežaparka-Kaktiņi-Dzērvītes</t>
  </si>
  <si>
    <t>Ataugas-Lācīši</t>
  </si>
  <si>
    <t>Lācīši-Romas katoļu baznīca</t>
  </si>
  <si>
    <t>Pilskalni-Dārzniecība-Ausekļi</t>
  </si>
  <si>
    <t>Bebri Stalidzēni</t>
  </si>
  <si>
    <t>Gāzenieki-gāzes stacija</t>
  </si>
  <si>
    <t>Kasparīši-Plepi-Mirtes</t>
  </si>
  <si>
    <t>Plepu ferma-Plepi-Margas</t>
  </si>
  <si>
    <t>Jaunceltnes-Šļakāni</t>
  </si>
  <si>
    <t>Ausmas-Cūkkalns</t>
  </si>
  <si>
    <t>Lauciņi-Vidusmitri</t>
  </si>
  <si>
    <t>Jaunbebru parks-Audēji</t>
  </si>
  <si>
    <t>Pērses tilts-Čiekuri-Āpšukalns</t>
  </si>
  <si>
    <t>Grābiņas-Bērziņi</t>
  </si>
  <si>
    <t>Blankas -Zemgaļi-Vecāriņi</t>
  </si>
  <si>
    <t>Blankas - Sviķi</t>
  </si>
  <si>
    <t>Vilkāres-Beņķi-Vecāriņi</t>
  </si>
  <si>
    <t>Blanku ceļš-Purva Siljāņi</t>
  </si>
  <si>
    <t>Blankas-Mucenieki</t>
  </si>
  <si>
    <t>Mehāniskās darbnīcas-Stalidzēni</t>
  </si>
  <si>
    <t>Gaidupes-Priežukalns</t>
  </si>
  <si>
    <t>Ceļš-Zālītes</t>
  </si>
  <si>
    <t>Ceļš-uz bērnudārzu gar Ziediem</t>
  </si>
  <si>
    <t>Pagastmāja-Kalnieši</t>
  </si>
  <si>
    <t>Domēni-Vēži</t>
  </si>
  <si>
    <t>Koknese-Ērgļu ceļš-Vīndedzes</t>
  </si>
  <si>
    <t>Tupešāni-Kroglejas</t>
  </si>
  <si>
    <t>Menģeles ceļš-Vijas</t>
  </si>
  <si>
    <t>Riemeri-Vijas-Šturnes</t>
  </si>
  <si>
    <t>Riemeri-Bebriņi</t>
  </si>
  <si>
    <t>Irbītes-Audzēres</t>
  </si>
  <si>
    <t>Ceļš gar Avotiem uz Bērnudārzu</t>
  </si>
  <si>
    <t>Brencēni-Stalidzēni</t>
  </si>
  <si>
    <t>Saulaines-Pasiles-Mežaparks</t>
  </si>
  <si>
    <t>Saulaines-Kautuve</t>
  </si>
  <si>
    <t>Iršu pagasts</t>
  </si>
  <si>
    <t xml:space="preserve"> Centrs - Doktorāts</t>
  </si>
  <si>
    <t xml:space="preserve"> Akācijas- Attīrīšanas iekārtas</t>
  </si>
  <si>
    <t xml:space="preserve"> Druviņas - Madaras</t>
  </si>
  <si>
    <t xml:space="preserve"> Laimdotas - Dālderi</t>
  </si>
  <si>
    <t xml:space="preserve"> V917 Vietalva- Sausnēja -Irši</t>
  </si>
  <si>
    <t xml:space="preserve"> Ūdenskrātuve- Vietalvas ceļš</t>
  </si>
  <si>
    <t xml:space="preserve"> Robiņi - Aijas</t>
  </si>
  <si>
    <t xml:space="preserve"> Kapi - Aizupes</t>
  </si>
  <si>
    <t xml:space="preserve"> Kapi- Ieviņas - Abelīte</t>
  </si>
  <si>
    <t xml:space="preserve"> Sarmas - Granīti</t>
  </si>
  <si>
    <t xml:space="preserve"> Sumbri- Zemitāni</t>
  </si>
  <si>
    <t xml:space="preserve"> Spuldzenieki- Ķieģeļnieki</t>
  </si>
  <si>
    <t xml:space="preserve"> Spuldzenieki- Vālodzes</t>
  </si>
  <si>
    <t xml:space="preserve"> Dūjas - Niedrītes </t>
  </si>
  <si>
    <t xml:space="preserve"> Upesgrīvas -Dzelmes</t>
  </si>
  <si>
    <t xml:space="preserve"> Auzāni - Dambīši</t>
  </si>
  <si>
    <t xml:space="preserve"> Irši - Krustupji</t>
  </si>
  <si>
    <t xml:space="preserve"> Mētras - Krustupji</t>
  </si>
  <si>
    <t xml:space="preserve"> Pērles - Mežāres</t>
  </si>
  <si>
    <t xml:space="preserve"> Surmīši - Pērles</t>
  </si>
  <si>
    <t xml:space="preserve">  Pērles - Bāzmas</t>
  </si>
  <si>
    <t xml:space="preserve"> Palejas - Lielkalni</t>
  </si>
  <si>
    <t xml:space="preserve"> Vilkāres - Slapsiles</t>
  </si>
  <si>
    <t xml:space="preserve"> Pamati-Gravas</t>
  </si>
  <si>
    <t xml:space="preserve"> Laidas - Sauleskalni</t>
  </si>
  <si>
    <t xml:space="preserve"> Ilgneši - Mežvidi</t>
  </si>
  <si>
    <t xml:space="preserve"> Dzidras - Melderi</t>
  </si>
  <si>
    <t xml:space="preserve"> Jirjeni - Melderi</t>
  </si>
  <si>
    <t xml:space="preserve"> Namiķi- Gobas</t>
  </si>
  <si>
    <t xml:space="preserve"> Aizas - Krastmaļi</t>
  </si>
  <si>
    <t xml:space="preserve"> Ielejas - Indrāni</t>
  </si>
  <si>
    <t xml:space="preserve"> Meņģele - Zirnīši</t>
  </si>
  <si>
    <t xml:space="preserve"> Meņģele - Liepkalne</t>
  </si>
  <si>
    <t xml:space="preserve"> Krustojums - Magones</t>
  </si>
  <si>
    <t xml:space="preserve"> Bluķi - Rāceņi</t>
  </si>
  <si>
    <t xml:space="preserve"> Dzirnavas - Ezerkalni</t>
  </si>
  <si>
    <t>Koknese ielas</t>
  </si>
  <si>
    <t>Dzeņu iela</t>
  </si>
  <si>
    <t>Zemeņu iela</t>
  </si>
  <si>
    <t>Līgo iela</t>
  </si>
  <si>
    <t>Melioratoru iela</t>
  </si>
  <si>
    <t>Hanzas iela</t>
  </si>
  <si>
    <t>Ausekļa iela</t>
  </si>
  <si>
    <t>Aveņu iela</t>
  </si>
  <si>
    <t>Krasta iela</t>
  </si>
  <si>
    <t>Raudupes iela</t>
  </si>
  <si>
    <t>Lakstīgalu iela</t>
  </si>
  <si>
    <t>Tilta iela</t>
  </si>
  <si>
    <t>1905,gada iela uz Baznīcas kapiem</t>
  </si>
  <si>
    <t>1905,gada iela uz Jaunmājām</t>
  </si>
  <si>
    <t>Viršu iela</t>
  </si>
  <si>
    <t>Izgāztuves ceļš</t>
  </si>
  <si>
    <t xml:space="preserve">Indrānu iela </t>
  </si>
  <si>
    <t>L,Laicena iela</t>
  </si>
  <si>
    <t>1905, gada ielas atzars uz 1905,gada ielu 51</t>
  </si>
  <si>
    <t>Dzirnavu ielas atzars</t>
  </si>
  <si>
    <t>Ābeļu iela</t>
  </si>
  <si>
    <t>Melioratoru ielas pagarinājums</t>
  </si>
  <si>
    <t>1905,gada iela</t>
  </si>
  <si>
    <t>Estrādes iela</t>
  </si>
  <si>
    <t>Vārpu iela</t>
  </si>
  <si>
    <t>Vērenes iela</t>
  </si>
  <si>
    <t>Kriškalnu iela</t>
  </si>
  <si>
    <t>Kaplava-Gailīši</t>
  </si>
  <si>
    <t>Lipši-Lazdas</t>
  </si>
  <si>
    <t>Vecā šoseja-Kaplava</t>
  </si>
  <si>
    <t>Līdums -Auliciems</t>
  </si>
  <si>
    <t>Bidēgi-Auliciems</t>
  </si>
  <si>
    <t>Bilstiņi-Atradze</t>
  </si>
  <si>
    <t>Karjers-Urgas</t>
  </si>
  <si>
    <t>Ziediņi-Sala</t>
  </si>
  <si>
    <t>Ratnicēni-Austrumi</t>
  </si>
  <si>
    <t>Gaiļi-Atradze</t>
  </si>
  <si>
    <t>Spruļi-Birznieki-Pauliņi</t>
  </si>
  <si>
    <t>Bormaņi-Upeslīči</t>
  </si>
  <si>
    <t>Vecā šoseja-Kalavoti</t>
  </si>
  <si>
    <t>Spīdolas-Ūsiņi</t>
  </si>
  <si>
    <t>Bormaņi-Līvānu mājas</t>
  </si>
  <si>
    <t>Alēni-Ieviņas</t>
  </si>
  <si>
    <t>Mētras -Heltes</t>
  </si>
  <si>
    <t>Reiņi-Noras</t>
  </si>
  <si>
    <t>Bitenieki-Circeņi</t>
  </si>
  <si>
    <t>Saulieši-Noras</t>
  </si>
  <si>
    <t>Rožlejas-Dolieši</t>
  </si>
  <si>
    <t>Ķerkavas-Salas</t>
  </si>
  <si>
    <t>Mazvecsviļi-Aizelkšņi</t>
  </si>
  <si>
    <t>Ratnicēni-Ragāļi</t>
  </si>
  <si>
    <t>Lakstīgalu iela-Kalna Asmi</t>
  </si>
  <si>
    <t>Bormaņi-Upeslīču atzars</t>
  </si>
  <si>
    <t>Bormaņi-Upeslīču atzars uz Vecsviļiem</t>
  </si>
  <si>
    <t>Sērenes pagasts</t>
  </si>
  <si>
    <t>DUS - Sprēgas</t>
  </si>
  <si>
    <t>Grāvkalēji-Krieviņi</t>
  </si>
  <si>
    <t>Jakšani-Ozoliņi</t>
  </si>
  <si>
    <t>Kalnozoli-Mežvēveri</t>
  </si>
  <si>
    <t>Lazdas-Porieši</t>
  </si>
  <si>
    <t>Lazdas-Seces Robeža</t>
  </si>
  <si>
    <t>Lejaspidras-Cīruļi</t>
  </si>
  <si>
    <t>Liepaines-Smaļķi</t>
  </si>
  <si>
    <t>Parģīzes-Krolīši</t>
  </si>
  <si>
    <t>Pliķi-Dobelnieki</t>
  </si>
  <si>
    <t>Radzes-Kalnāres</t>
  </si>
  <si>
    <t>Robeži-Dīķi</t>
  </si>
  <si>
    <t>Taurītes-Stārķi</t>
  </si>
  <si>
    <t>Zemgaļi-Kalna Miķeļi</t>
  </si>
  <si>
    <t>P76 - Staburagi</t>
  </si>
  <si>
    <t>P76 - Jauntiltnieki</t>
  </si>
  <si>
    <t>Skrīveru pagasts</t>
  </si>
  <si>
    <t>Osēni-Margas</t>
  </si>
  <si>
    <t>Vīksnas -Lejasmucenieki</t>
  </si>
  <si>
    <t>Stirnu ceļš</t>
  </si>
  <si>
    <t>Veibēni- veclejiņas</t>
  </si>
  <si>
    <t>Braslas upe-Silamices</t>
  </si>
  <si>
    <t>Skrīvri-Līči-Bolšāres-Veibēni</t>
  </si>
  <si>
    <t>Dīvajas iela-Mucenieki</t>
  </si>
  <si>
    <t>Robežas-Kapčas</t>
  </si>
  <si>
    <t>Viesturi-Glāzšķūnis</t>
  </si>
  <si>
    <t>Apsēni- Rudiņi</t>
  </si>
  <si>
    <t>Veckrieviņi-Klošāres</t>
  </si>
  <si>
    <t>Apsēni- Oglenieki</t>
  </si>
  <si>
    <t>Tilta iela-Vecsprūdiņi</t>
  </si>
  <si>
    <t>Jaunāres- Salapi</t>
  </si>
  <si>
    <t>Uplejas-Silmači</t>
  </si>
  <si>
    <t>Irbes-Erci</t>
  </si>
  <si>
    <t>Daugavas paliena</t>
  </si>
  <si>
    <t>Uplejas- Jaunsprūdiņi</t>
  </si>
  <si>
    <t>Institūts-Piegāzes ceļš</t>
  </si>
  <si>
    <t>Kaktiņi-Mazā sporta iela</t>
  </si>
  <si>
    <t>Lielkažoki-Stūrīši</t>
  </si>
  <si>
    <t>Pīlādžu iela-Viesturi</t>
  </si>
  <si>
    <t>Kalnieši-Slaviešēni</t>
  </si>
  <si>
    <t>Jaunzemitāni-Viesturi</t>
  </si>
  <si>
    <t>Ramziņu izgāztuves ceļš</t>
  </si>
  <si>
    <t>Vecās kapsētas ceļš</t>
  </si>
  <si>
    <t>Estrādes ceļš</t>
  </si>
  <si>
    <t>Sateku ceļš</t>
  </si>
  <si>
    <t>Pansionāta ceļš</t>
  </si>
  <si>
    <t>Pievedceļš Skrīveru stacijai</t>
  </si>
  <si>
    <t>Kastaņu iela</t>
  </si>
  <si>
    <t>Andreja Upīša iela</t>
  </si>
  <si>
    <t>Dzelzceļnieku iela</t>
  </si>
  <si>
    <t>Mazā sporta iela</t>
  </si>
  <si>
    <t>Sila iela</t>
  </si>
  <si>
    <t>Artūra Piegāza iela</t>
  </si>
  <si>
    <t>Aizkraukles iela</t>
  </si>
  <si>
    <t>Zaļās zemes iela</t>
  </si>
  <si>
    <t>Sprīdīša iela</t>
  </si>
  <si>
    <t>Piekrastes iela</t>
  </si>
  <si>
    <t>Dīvajas iela</t>
  </si>
  <si>
    <t>Gaismas prospekts</t>
  </si>
  <si>
    <t>Ošu iela</t>
  </si>
  <si>
    <t>Reinholda iela</t>
  </si>
  <si>
    <t>Zemkopības institūta iela</t>
  </si>
  <si>
    <t>Lielkažoku iela</t>
  </si>
  <si>
    <t>Mazā Piekrastes iela</t>
  </si>
  <si>
    <t>Pulksteņupītes iela</t>
  </si>
  <si>
    <t>Siksnēnu iela</t>
  </si>
  <si>
    <t>Vēja iela</t>
  </si>
  <si>
    <t>Zalves pagasts</t>
  </si>
  <si>
    <t>Dingas-Bincāni</t>
  </si>
  <si>
    <t>Zalve-Kapudruvas</t>
  </si>
  <si>
    <t>Sproģi-Tīrumi-Kalnadruvas-Vēveri</t>
  </si>
  <si>
    <t>Spriciņi-Jaunjurēni</t>
  </si>
  <si>
    <t>Sierotava-Vīguļi-Dumbrāji</t>
  </si>
  <si>
    <t>Vilkupe-Vitānmuiža</t>
  </si>
  <si>
    <t>Darbnīcas-Damasāni</t>
  </si>
  <si>
    <t>Senči-Pūpoli</t>
  </si>
  <si>
    <t>Ozoliņi-Pētermuiža</t>
  </si>
  <si>
    <t>Dārziņi-Līči</t>
  </si>
  <si>
    <t>Sierotava-Ābelītes</t>
  </si>
  <si>
    <t>Pumpuri-Pīlādži</t>
  </si>
  <si>
    <t>Virši-Dumpāni</t>
  </si>
  <si>
    <t>Bešas -Zalve</t>
  </si>
  <si>
    <t>Vīguļi-Svalbāni-Damasāni</t>
  </si>
  <si>
    <t>Sproģi-Kalnadruvas</t>
  </si>
  <si>
    <t>Sproģu pamatskolas pievedceļš</t>
  </si>
  <si>
    <t>Zalve-Mežmuiža</t>
  </si>
  <si>
    <t>Augstuļi-Dauģi</t>
  </si>
  <si>
    <t>Priedes kapi-Baznīca</t>
  </si>
  <si>
    <t>Puņģi-Lapiņas</t>
  </si>
  <si>
    <t>Eļļuku kalns</t>
  </si>
  <si>
    <t>Ceļš Vērtuži</t>
  </si>
  <si>
    <t>Lūši-Dienvidnieki</t>
  </si>
  <si>
    <t>Mazzalves pagasts</t>
  </si>
  <si>
    <t>Radzes-Apaļi</t>
  </si>
  <si>
    <t>Zvirgzdiņi-Bumbieri-Vites AKTS par izslēgšanu</t>
  </si>
  <si>
    <t>Žagari-Līdumnieki AKTS par izslēgšanu</t>
  </si>
  <si>
    <t>Bērzāji-Birznieki</t>
  </si>
  <si>
    <t xml:space="preserve">Svarēni-Gobas </t>
  </si>
  <si>
    <t>Krejotava-Stadelnieki</t>
  </si>
  <si>
    <t>Kukāres ceļš</t>
  </si>
  <si>
    <t xml:space="preserve">Susejas-Ābeles </t>
  </si>
  <si>
    <t>Segliņi-Maurēni</t>
  </si>
  <si>
    <t>Lauski-Druviņas</t>
  </si>
  <si>
    <t>Brālīši-Skujnieki</t>
  </si>
  <si>
    <t>Zalvītes tilts-Priedes kapi</t>
  </si>
  <si>
    <t xml:space="preserve">Ceļš gar Līčiem </t>
  </si>
  <si>
    <t>Ērberģe-Mazdīči-Aizupes</t>
  </si>
  <si>
    <t>Māliņi-Mālvepri</t>
  </si>
  <si>
    <t>Krasti-Zaķi</t>
  </si>
  <si>
    <t>Lazdiņi-Viesītes upe</t>
  </si>
  <si>
    <t>Jautri-Purva-Bērziņi</t>
  </si>
  <si>
    <t>Krasti-Poļi-UpesPlostiņi</t>
  </si>
  <si>
    <t>Zaķi-Upes mala</t>
  </si>
  <si>
    <t>Bērzi-Plēsumi</t>
  </si>
  <si>
    <t>Liepiņas-Upmaļi</t>
  </si>
  <si>
    <t>Irbītes-Brūveri-Mēmele</t>
  </si>
  <si>
    <t>Lūki-Priedkalni</t>
  </si>
  <si>
    <t>Mazzalves pamatskola (piebraucamais ceļš)</t>
  </si>
  <si>
    <t>Liepas-Ziedoņi</t>
  </si>
  <si>
    <t>Čulkas-Ramaņi</t>
  </si>
  <si>
    <t>Liepiņas-Krāces</t>
  </si>
  <si>
    <t xml:space="preserve">Rūpnieki-Vālodzīte </t>
  </si>
  <si>
    <t>Susejas iela</t>
  </si>
  <si>
    <t>Ziedoņu iela</t>
  </si>
  <si>
    <t>Lielmēmeles ceļš</t>
  </si>
  <si>
    <t>Poļi-Kankaļi</t>
  </si>
  <si>
    <t>Klintaines pagasts</t>
  </si>
  <si>
    <t>Barona iela un Saulgriežu iela</t>
  </si>
  <si>
    <t>Turņa iela</t>
  </si>
  <si>
    <t>Akāciju iela</t>
  </si>
  <si>
    <t>Sofijas gatve</t>
  </si>
  <si>
    <t>Pumpura iela</t>
  </si>
  <si>
    <t>Buļļu iela - Lokstiņi</t>
  </si>
  <si>
    <t>Pils iela</t>
  </si>
  <si>
    <t>Rītermuižas iela un Rītergatves iela</t>
  </si>
  <si>
    <t>Baloži- Auzāni</t>
  </si>
  <si>
    <t xml:space="preserve">Rīteru kapi- Eglītes- A6  (A6- Rīteru kapi) </t>
  </si>
  <si>
    <t>A6 113km- Bārbalītes</t>
  </si>
  <si>
    <t>A6- Brīvkapi</t>
  </si>
  <si>
    <t>A6 115km- Pleči</t>
  </si>
  <si>
    <t>Veltas- Stēģi- A6 117km</t>
  </si>
  <si>
    <t>A6- Porieši (Rīteri- Mežpriedītes)</t>
  </si>
  <si>
    <t>A6 119km- Peļņi</t>
  </si>
  <si>
    <t>A6 119km- Sturti- Vilku mežs</t>
  </si>
  <si>
    <t>A6 121km- Silmači</t>
  </si>
  <si>
    <t>A6 121km- Pļaviņu kapi</t>
  </si>
  <si>
    <t>A6- Porieši 2.km- Lejas Āriņi- Sēlišku ceļs</t>
  </si>
  <si>
    <t>A6- Porieši- Gravnieki</t>
  </si>
  <si>
    <t>A6- Klintiņas</t>
  </si>
  <si>
    <t>A6 112km- Pieši- Vārpas</t>
  </si>
  <si>
    <t>A6- Magonītes</t>
  </si>
  <si>
    <t>A6 -Maldas - Līdumnieki</t>
  </si>
  <si>
    <t xml:space="preserve">P78 4km- Čulkstēni </t>
  </si>
  <si>
    <t>Velniņi- Smilktiņas</t>
  </si>
  <si>
    <t>Rīteri- Stūrēni</t>
  </si>
  <si>
    <t>Smilktiņas- Rezēdas- Kalēji</t>
  </si>
  <si>
    <t>A6 116 km - Oliņkalns</t>
  </si>
  <si>
    <t xml:space="preserve">Būdas dzirnavas- Jurīši </t>
  </si>
  <si>
    <t>Jaunā iela- Purvmalas</t>
  </si>
  <si>
    <t>Alkšņi- Līdumnieki</t>
  </si>
  <si>
    <t>Zemnieki- Strēlnieki</t>
  </si>
  <si>
    <t>Ozoli- Puķītes</t>
  </si>
  <si>
    <t>Baloži- Staburaga ceļš</t>
  </si>
  <si>
    <t>Imantas- Alkšņi</t>
  </si>
  <si>
    <t xml:space="preserve">Stukmaņi- Dzidravoti </t>
  </si>
  <si>
    <t>Pleči- Lejas Kapmalas</t>
  </si>
  <si>
    <t>Pieši- Granātas- Smiltiņas</t>
  </si>
  <si>
    <t>Alkšņi- Caunas</t>
  </si>
  <si>
    <t>Staburaga ceļš- Nadziņi</t>
  </si>
  <si>
    <t>Staburaga ceļš- Kristāli</t>
  </si>
  <si>
    <t>Veltas- Stēģi- Stēģi 2</t>
  </si>
  <si>
    <t>Tiltiņi Jaundzemi</t>
  </si>
  <si>
    <t>Pilskalnes pagasts</t>
  </si>
  <si>
    <t>Aparāni - Audzes - Inguži</t>
  </si>
  <si>
    <t>Āniņi - Spigas - Putniņi</t>
  </si>
  <si>
    <t>Bracāni - Vīņaukas - Palsāni</t>
  </si>
  <si>
    <t>Brīvkalni - Viesjāņi</t>
  </si>
  <si>
    <t>Eglītes - Kārkliņi</t>
  </si>
  <si>
    <t>Gateri - Liniņi - Ābolkalni</t>
  </si>
  <si>
    <t>Gērķi - Izkalni - Odiņi</t>
  </si>
  <si>
    <t>Gricgale - Pieči - Gudiņi</t>
  </si>
  <si>
    <t>Gricgale - Virsaiši - Tauriņi</t>
  </si>
  <si>
    <t>Kalna Stridzēni - Biedraines</t>
  </si>
  <si>
    <t>Katlu māja - Ezerkrasti</t>
  </si>
  <si>
    <t>Kļaviņas - VFM</t>
  </si>
  <si>
    <t>Kubuļi - Vilciņi</t>
  </si>
  <si>
    <t>Ķeseles - Putniņi</t>
  </si>
  <si>
    <t>Lauciņi-Mežāres</t>
  </si>
  <si>
    <t>Mežvidi-Zemgaļi-Mežāres</t>
  </si>
  <si>
    <t>Mēmeles ceļš - Šķirēni</t>
  </si>
  <si>
    <t>Mičūnes - Porieši - Skosas</t>
  </si>
  <si>
    <t>Pilītes - Miši - Vēži</t>
  </si>
  <si>
    <t>Pumpuri - Āniņi - Poģeles</t>
  </si>
  <si>
    <t>Rankaļi - Mūrnieki</t>
  </si>
  <si>
    <t>Skruži - Andrejskolas tilts</t>
  </si>
  <si>
    <t>Skujupi - Ancīši</t>
  </si>
  <si>
    <t>Strobuki - Pilskalniņs</t>
  </si>
  <si>
    <t>Strobuki - Lietuvas Republika</t>
  </si>
  <si>
    <t>Vanagu ceļš - Andrejskolas ceļš</t>
  </si>
  <si>
    <t>Ziediņi - Kurpnieku karjers</t>
  </si>
  <si>
    <t xml:space="preserve">Draudzības iela </t>
  </si>
  <si>
    <t>Vecmīlgrāvja iela</t>
  </si>
  <si>
    <t>Vietalvas pagasts</t>
  </si>
  <si>
    <t> Siljāņi-Pērses tilts</t>
  </si>
  <si>
    <t>0,730 </t>
  </si>
  <si>
    <t> V916-Siljāņi-Aizkalnes-V916</t>
  </si>
  <si>
    <t>6,480 </t>
  </si>
  <si>
    <t> Vēres-Vidzemnieki</t>
  </si>
  <si>
    <t>1,310 </t>
  </si>
  <si>
    <t> V942-Kalna Vēres-Vēres-Iegrīvas-V916</t>
  </si>
  <si>
    <t>2,860 </t>
  </si>
  <si>
    <t>Kungāres-Kapmalieši (P78-Liepiņas) </t>
  </si>
  <si>
    <t>3,140 </t>
  </si>
  <si>
    <t> Benckalni-Vietalvas baznīca</t>
  </si>
  <si>
    <t>4,730 </t>
  </si>
  <si>
    <t> Baznīca-Estrāde</t>
  </si>
  <si>
    <t>2,150 </t>
  </si>
  <si>
    <t>Stabiņi-Latas</t>
  </si>
  <si>
    <t>Kalviļumi-Balodēni-Ormaņi</t>
  </si>
  <si>
    <t>Vērsēni-Dzegužkalni</t>
  </si>
  <si>
    <t>Vērsēni-Reļi-Ķušnēri</t>
  </si>
  <si>
    <t>Auderi-Vērsēni</t>
  </si>
  <si>
    <t> Kalēni-Vicmuižas</t>
  </si>
  <si>
    <t>2,810 </t>
  </si>
  <si>
    <t>Akmentiņi-Gērcēni</t>
  </si>
  <si>
    <t>Baltā māja -Sidrabītes-V915</t>
  </si>
  <si>
    <t>V916-Rempi-Pendēri-Lācīši</t>
  </si>
  <si>
    <t> 1,500</t>
  </si>
  <si>
    <t>Indras -Lācīši-V916</t>
  </si>
  <si>
    <t>1,320 </t>
  </si>
  <si>
    <t>Apaļi-Pērses upe</t>
  </si>
  <si>
    <t>V915-Apaļi-Plantācija</t>
  </si>
  <si>
    <t>Kaļviļumi-Dieči</t>
  </si>
  <si>
    <t>V998 1km-Vietalvas kapi</t>
  </si>
  <si>
    <t>Kaļvenci-Vārpas</t>
  </si>
  <si>
    <t>Vecozolu iela-Vietalvas sūknētava</t>
  </si>
  <si>
    <t>0,300 </t>
  </si>
  <si>
    <t>Bruņinieku iela</t>
  </si>
  <si>
    <t>Zvaigžņu iela</t>
  </si>
  <si>
    <t>Dzērveņu iela</t>
  </si>
  <si>
    <t>Vecozolu iela</t>
  </si>
  <si>
    <t>Aiviekstes pagasts</t>
  </si>
  <si>
    <t> Krievciema dzirnavas-Karjers</t>
  </si>
  <si>
    <t>0,810 </t>
  </si>
  <si>
    <t>Āžu purvs-Ķūģi </t>
  </si>
  <si>
    <t>1,550 </t>
  </si>
  <si>
    <t> Juču pārbrauktuve-Āpēni</t>
  </si>
  <si>
    <t>4,030 </t>
  </si>
  <si>
    <t> Pļaviņu apvedceļš-Juči</t>
  </si>
  <si>
    <t>0,720 </t>
  </si>
  <si>
    <t>Ķūģu ceļš-Juču pārbrauktuve </t>
  </si>
  <si>
    <t>0,650 </t>
  </si>
  <si>
    <t> Dankeri-Silmalas</t>
  </si>
  <si>
    <t> 0,770</t>
  </si>
  <si>
    <t> Liepas-Āpēni</t>
  </si>
  <si>
    <t> 1,925</t>
  </si>
  <si>
    <t> Gostiņi-Apvedceļš-Spridzēni</t>
  </si>
  <si>
    <t>5,310 </t>
  </si>
  <si>
    <t> Skujaiņi-Vējiņi</t>
  </si>
  <si>
    <t>0,350 </t>
  </si>
  <si>
    <t> Karjers-Juči</t>
  </si>
  <si>
    <t>0,200 </t>
  </si>
  <si>
    <t> Ķūģi caur Liepām</t>
  </si>
  <si>
    <t>Vesetnieki-Straumēni</t>
  </si>
  <si>
    <t>Malkalni-Boksti</t>
  </si>
  <si>
    <t>Aizkalnieši-Aizmata</t>
  </si>
  <si>
    <t>Juču pārbrauktuve-Lejnieki</t>
  </si>
  <si>
    <t>Klauģi-Mežrijas-Vecāres</t>
  </si>
  <si>
    <t>Īvānu iela-Lejasīvāni</t>
  </si>
  <si>
    <t>Avotiņi-Bērziņi</t>
  </si>
  <si>
    <t>V924 1km-Lāči</t>
  </si>
  <si>
    <t>Gostiņi - Daugavpils šoseja</t>
  </si>
  <si>
    <t>Ķiršu iela</t>
  </si>
  <si>
    <t>1.Maija iela</t>
  </si>
  <si>
    <t>Lazdu iela</t>
  </si>
  <si>
    <t>Saulgožu iela</t>
  </si>
  <si>
    <t>Medeņu iela</t>
  </si>
  <si>
    <t>Īvānu iela</t>
  </si>
  <si>
    <t>Jaunceltnes iela</t>
  </si>
  <si>
    <t>2.541</t>
  </si>
  <si>
    <t xml:space="preserve">Spīdolas iela </t>
  </si>
  <si>
    <t xml:space="preserve">Gaismas iela </t>
  </si>
  <si>
    <t>Maurēnu iela</t>
  </si>
  <si>
    <t>Vidus iela</t>
  </si>
  <si>
    <t xml:space="preserve">Dārza iela </t>
  </si>
  <si>
    <t>Torņu iela</t>
  </si>
  <si>
    <t xml:space="preserve">Rūpniecības iela </t>
  </si>
  <si>
    <t>Bitēnu iela</t>
  </si>
  <si>
    <t xml:space="preserve">Daugavas iela </t>
  </si>
  <si>
    <t xml:space="preserve">Purvciema iela </t>
  </si>
  <si>
    <t>Ziemeļu iela</t>
  </si>
  <si>
    <t>Muzeja iela</t>
  </si>
  <si>
    <t>Draudzības krastmala</t>
  </si>
  <si>
    <t>Nomales iela</t>
  </si>
  <si>
    <t xml:space="preserve">Stadiona iela </t>
  </si>
  <si>
    <t>Nokalnu iela</t>
  </si>
  <si>
    <t>Randēnu iela</t>
  </si>
  <si>
    <t>Daugavkrasta 1.līnija</t>
  </si>
  <si>
    <t>Daugavkrasta 2.līnija</t>
  </si>
  <si>
    <t>Daugavkrasta 3.līnija</t>
  </si>
  <si>
    <t>Daugavkrasta 4.līnija</t>
  </si>
  <si>
    <t>Pakalnu iela</t>
  </si>
  <si>
    <t xml:space="preserve">Druvas iela </t>
  </si>
  <si>
    <t>Kļavu iela</t>
  </si>
  <si>
    <t>Gatves iela</t>
  </si>
  <si>
    <t>Mēness iela</t>
  </si>
  <si>
    <t>Pilskalna iela</t>
  </si>
  <si>
    <t xml:space="preserve">Ziedu iela </t>
  </si>
  <si>
    <t>Staru iela</t>
  </si>
  <si>
    <t>Jasmīnu iela</t>
  </si>
  <si>
    <t>Avotu iela</t>
  </si>
  <si>
    <t>Pumpuru iela</t>
  </si>
  <si>
    <t xml:space="preserve">Birztalas iela </t>
  </si>
  <si>
    <t xml:space="preserve">Vītolu iela </t>
  </si>
  <si>
    <t>Priedes iela</t>
  </si>
  <si>
    <t>Aroniju iela</t>
  </si>
  <si>
    <t>Puķu iela</t>
  </si>
  <si>
    <t>Ābolu iela</t>
  </si>
  <si>
    <t>Dīķu iela</t>
  </si>
  <si>
    <t>Gulbju iela</t>
  </si>
  <si>
    <t>Strazdu iela</t>
  </si>
  <si>
    <t>Plūmju iela</t>
  </si>
  <si>
    <t>Papardes iela</t>
  </si>
  <si>
    <t xml:space="preserve">Purva iela </t>
  </si>
  <si>
    <t>Ceļinieku iela</t>
  </si>
  <si>
    <t>Svarēnu iela</t>
  </si>
  <si>
    <t>Samēnu 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</si>
</sst>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_-* #,##0.00\ _L_s_-;\-* #,##0.00\ _L_s_-;_-* &quot;-&quot;??\ _L_s_-;_-@_-"/>
  </numFmts>
  <fonts count="3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186"/>
    </font>
    <font>
      <sz val="12"/>
      <name val="Teutonica Baltic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Courier New"/>
      <family val="3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2"/>
      <color rgb="FF000000"/>
      <name val="Times New Roman"/>
      <family val="1"/>
      <charset val="186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0000"/>
      <name val="Courier New"/>
      <family val="3"/>
    </font>
    <font>
      <b/>
      <sz val="12"/>
      <color rgb="FFFF0000"/>
      <name val="Times New Roman"/>
      <family val="1"/>
      <charset val="186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</borders>
  <cellStyleXfs count="57">
    <xf numFmtId="0" fontId="0" fillId="0" borderId="0"/>
    <xf numFmtId="0" fontId="3" fillId="0" borderId="0"/>
    <xf numFmtId="0" fontId="30" fillId="0" borderId="0"/>
    <xf numFmtId="0" fontId="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1" fillId="0" borderId="0"/>
    <xf numFmtId="0" fontId="7" fillId="0" borderId="0"/>
    <xf numFmtId="0" fontId="1" fillId="23" borderId="7" applyNumberFormat="0" applyFon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7" fillId="0" borderId="0"/>
    <xf numFmtId="0" fontId="7" fillId="0" borderId="0"/>
    <xf numFmtId="0" fontId="30" fillId="0" borderId="0"/>
    <xf numFmtId="0" fontId="30" fillId="0" borderId="0"/>
    <xf numFmtId="43" fontId="30" fillId="0" borderId="0" applyFont="0" applyFill="0" applyBorder="0" applyAlignment="0" applyProtection="0"/>
    <xf numFmtId="0" fontId="30" fillId="0" borderId="0"/>
  </cellStyleXfs>
  <cellXfs count="157">
    <xf numFmtId="0" fontId="0" fillId="0" borderId="0" xfId="0"/>
    <xf numFmtId="0" fontId="6" fillId="0" borderId="2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24" borderId="20" xfId="0" applyFont="1" applyFill="1" applyBorder="1" applyAlignment="1">
      <alignment horizontal="center" vertical="center" wrapText="1"/>
    </xf>
    <xf numFmtId="0" fontId="2" fillId="24" borderId="12" xfId="0" applyFont="1" applyFill="1" applyBorder="1" applyAlignment="1">
      <alignment horizontal="center" vertical="center" wrapText="1"/>
    </xf>
    <xf numFmtId="1" fontId="2" fillId="0" borderId="11" xfId="0" applyNumberFormat="1" applyFont="1" applyBorder="1" applyAlignment="1" applyProtection="1">
      <alignment horizontal="center" vertical="center" wrapText="1"/>
      <protection locked="0"/>
    </xf>
    <xf numFmtId="0" fontId="2" fillId="27" borderId="2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/>
    </xf>
    <xf numFmtId="0" fontId="2" fillId="24" borderId="35" xfId="0" applyFont="1" applyFill="1" applyBorder="1" applyAlignment="1">
      <alignment horizontal="center" vertical="center"/>
    </xf>
    <xf numFmtId="0" fontId="2" fillId="24" borderId="20" xfId="0" applyFont="1" applyFill="1" applyBorder="1" applyAlignment="1">
      <alignment horizontal="center" vertical="center"/>
    </xf>
    <xf numFmtId="0" fontId="2" fillId="24" borderId="12" xfId="0" applyFont="1" applyFill="1" applyBorder="1" applyAlignment="1">
      <alignment horizontal="center" vertical="center"/>
    </xf>
    <xf numFmtId="0" fontId="2" fillId="24" borderId="34" xfId="0" applyFont="1" applyFill="1" applyBorder="1" applyAlignment="1">
      <alignment horizontal="center" vertical="center"/>
    </xf>
    <xf numFmtId="0" fontId="2" fillId="24" borderId="33" xfId="0" applyFont="1" applyFill="1" applyBorder="1" applyAlignment="1">
      <alignment horizontal="center" vertical="center"/>
    </xf>
    <xf numFmtId="0" fontId="2" fillId="24" borderId="32" xfId="0" applyFont="1" applyFill="1" applyBorder="1" applyAlignment="1">
      <alignment horizontal="center" vertical="center"/>
    </xf>
    <xf numFmtId="1" fontId="2" fillId="0" borderId="11" xfId="0" applyNumberFormat="1" applyFont="1" applyBorder="1" applyAlignment="1" applyProtection="1">
      <alignment horizontal="center" vertical="center" textRotation="90" wrapText="1"/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164" fontId="1" fillId="0" borderId="11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2" fontId="1" fillId="0" borderId="1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164" fontId="2" fillId="0" borderId="10" xfId="0" applyNumberFormat="1" applyFont="1" applyBorder="1" applyAlignment="1" applyProtection="1">
      <alignment horizontal="center" vertical="center" textRotation="90" wrapText="1"/>
      <protection locked="0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13" xfId="0" applyBorder="1"/>
    <xf numFmtId="0" fontId="0" fillId="0" borderId="14" xfId="0" applyBorder="1"/>
    <xf numFmtId="0" fontId="4" fillId="0" borderId="15" xfId="0" applyFont="1" applyBorder="1" applyAlignment="1">
      <alignment horizontal="center" vertical="center"/>
    </xf>
    <xf numFmtId="0" fontId="0" fillId="0" borderId="16" xfId="0" applyBorder="1"/>
    <xf numFmtId="2" fontId="4" fillId="0" borderId="17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24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1" xfId="1" applyFont="1" applyBorder="1"/>
    <xf numFmtId="0" fontId="0" fillId="0" borderId="12" xfId="0" applyBorder="1" applyAlignment="1">
      <alignment horizontal="center"/>
    </xf>
    <xf numFmtId="0" fontId="2" fillId="24" borderId="10" xfId="0" applyFont="1" applyFill="1" applyBorder="1" applyAlignment="1">
      <alignment horizontal="center" vertical="center" wrapText="1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5" fillId="0" borderId="19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25" borderId="12" xfId="0" applyNumberFormat="1" applyFont="1" applyFill="1" applyBorder="1" applyAlignment="1">
      <alignment horizontal="center" vertical="center"/>
    </xf>
    <xf numFmtId="2" fontId="1" fillId="25" borderId="12" xfId="56" applyNumberFormat="1" applyFont="1" applyFill="1" applyBorder="1" applyAlignment="1">
      <alignment horizontal="center" vertical="center"/>
    </xf>
    <xf numFmtId="2" fontId="1" fillId="25" borderId="11" xfId="56" applyNumberFormat="1" applyFont="1" applyFill="1" applyBorder="1" applyAlignment="1">
      <alignment horizontal="center" vertical="center"/>
    </xf>
    <xf numFmtId="164" fontId="1" fillId="25" borderId="12" xfId="56" applyNumberFormat="1" applyFont="1" applyFill="1" applyBorder="1" applyAlignment="1">
      <alignment horizontal="center" vertical="center"/>
    </xf>
    <xf numFmtId="2" fontId="5" fillId="25" borderId="12" xfId="56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/>
    <xf numFmtId="0" fontId="5" fillId="0" borderId="11" xfId="0" applyFont="1" applyBorder="1" applyAlignment="1">
      <alignment horizontal="left" wrapText="1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/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left"/>
    </xf>
    <xf numFmtId="0" fontId="1" fillId="0" borderId="0" xfId="56" applyFont="1" applyAlignment="1">
      <alignment wrapText="1"/>
    </xf>
    <xf numFmtId="0" fontId="1" fillId="0" borderId="20" xfId="56" applyFont="1" applyBorder="1"/>
    <xf numFmtId="0" fontId="1" fillId="0" borderId="11" xfId="56" applyFont="1" applyBorder="1"/>
    <xf numFmtId="0" fontId="1" fillId="0" borderId="20" xfId="56" applyFont="1" applyBorder="1" applyAlignment="1">
      <alignment wrapText="1"/>
    </xf>
    <xf numFmtId="0" fontId="1" fillId="0" borderId="0" xfId="56" applyFont="1"/>
    <xf numFmtId="0" fontId="1" fillId="0" borderId="0" xfId="0" applyFont="1" applyAlignment="1">
      <alignment wrapText="1"/>
    </xf>
    <xf numFmtId="0" fontId="1" fillId="0" borderId="10" xfId="0" applyFont="1" applyBorder="1" applyAlignment="1">
      <alignment horizontal="left" vertical="center" wrapText="1"/>
    </xf>
    <xf numFmtId="0" fontId="1" fillId="0" borderId="20" xfId="0" applyFont="1" applyBorder="1" applyAlignment="1">
      <alignment wrapText="1"/>
    </xf>
    <xf numFmtId="0" fontId="1" fillId="0" borderId="20" xfId="0" applyFont="1" applyBorder="1"/>
    <xf numFmtId="2" fontId="4" fillId="0" borderId="13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0" fontId="25" fillId="26" borderId="11" xfId="0" applyFont="1" applyFill="1" applyBorder="1" applyAlignment="1">
      <alignment vertical="center"/>
    </xf>
    <xf numFmtId="0" fontId="25" fillId="26" borderId="11" xfId="0" applyFont="1" applyFill="1" applyBorder="1" applyAlignment="1">
      <alignment vertical="center" wrapText="1"/>
    </xf>
    <xf numFmtId="164" fontId="25" fillId="0" borderId="11" xfId="0" applyNumberFormat="1" applyFont="1" applyBorder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1" fillId="0" borderId="21" xfId="0" applyFont="1" applyBorder="1" applyAlignment="1">
      <alignment wrapText="1"/>
    </xf>
    <xf numFmtId="2" fontId="1" fillId="0" borderId="21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1" fillId="0" borderId="10" xfId="0" applyFont="1" applyBorder="1" applyAlignment="1">
      <alignment wrapText="1"/>
    </xf>
    <xf numFmtId="0" fontId="0" fillId="0" borderId="22" xfId="0" applyBorder="1"/>
    <xf numFmtId="2" fontId="4" fillId="0" borderId="23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1" xfId="0" applyBorder="1"/>
    <xf numFmtId="164" fontId="1" fillId="0" borderId="21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164" fontId="1" fillId="0" borderId="19" xfId="0" applyNumberFormat="1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4" xfId="0" applyBorder="1"/>
    <xf numFmtId="2" fontId="1" fillId="0" borderId="27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164" fontId="5" fillId="0" borderId="2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vertical="center" wrapText="1"/>
    </xf>
    <xf numFmtId="2" fontId="1" fillId="0" borderId="29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5" fillId="0" borderId="11" xfId="0" applyFont="1" applyBorder="1" applyAlignment="1">
      <alignment vertical="center" wrapText="1"/>
    </xf>
    <xf numFmtId="2" fontId="25" fillId="0" borderId="12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vertical="center" wrapText="1"/>
    </xf>
    <xf numFmtId="2" fontId="25" fillId="0" borderId="19" xfId="0" applyNumberFormat="1" applyFont="1" applyBorder="1" applyAlignment="1">
      <alignment horizontal="center" vertical="center"/>
    </xf>
    <xf numFmtId="0" fontId="25" fillId="0" borderId="24" xfId="0" applyFont="1" applyBorder="1" applyAlignment="1">
      <alignment vertical="center" wrapText="1"/>
    </xf>
    <xf numFmtId="2" fontId="25" fillId="0" borderId="24" xfId="0" applyNumberFormat="1" applyFont="1" applyBorder="1" applyAlignment="1">
      <alignment horizontal="center" vertical="center"/>
    </xf>
    <xf numFmtId="0" fontId="25" fillId="0" borderId="21" xfId="0" applyFont="1" applyBorder="1" applyAlignment="1">
      <alignment vertical="center" wrapText="1"/>
    </xf>
    <xf numFmtId="2" fontId="25" fillId="0" borderId="21" xfId="0" applyNumberFormat="1" applyFont="1" applyBorder="1" applyAlignment="1">
      <alignment horizontal="center" vertical="center"/>
    </xf>
    <xf numFmtId="0" fontId="1" fillId="0" borderId="11" xfId="1" applyFont="1" applyBorder="1" applyAlignment="1">
      <alignment horizontal="left"/>
    </xf>
    <xf numFmtId="2" fontId="1" fillId="25" borderId="21" xfId="0" applyNumberFormat="1" applyFont="1" applyFill="1" applyBorder="1" applyAlignment="1">
      <alignment horizontal="center" vertical="center"/>
    </xf>
    <xf numFmtId="0" fontId="1" fillId="0" borderId="21" xfId="1" applyFont="1" applyBorder="1"/>
    <xf numFmtId="164" fontId="1" fillId="0" borderId="21" xfId="0" applyNumberFormat="1" applyFont="1" applyBorder="1" applyAlignment="1" applyProtection="1">
      <alignment horizontal="center"/>
      <protection locked="0"/>
    </xf>
    <xf numFmtId="0" fontId="6" fillId="0" borderId="21" xfId="0" applyFont="1" applyBorder="1" applyAlignment="1">
      <alignment horizontal="center" vertical="center"/>
    </xf>
    <xf numFmtId="0" fontId="1" fillId="0" borderId="10" xfId="1" applyFont="1" applyBorder="1"/>
    <xf numFmtId="164" fontId="1" fillId="0" borderId="10" xfId="0" applyNumberFormat="1" applyFont="1" applyBorder="1" applyAlignment="1" applyProtection="1">
      <alignment horizontal="center"/>
      <protection locked="0"/>
    </xf>
    <xf numFmtId="0" fontId="25" fillId="26" borderId="21" xfId="0" applyFont="1" applyFill="1" applyBorder="1" applyAlignment="1">
      <alignment vertical="center"/>
    </xf>
    <xf numFmtId="164" fontId="5" fillId="0" borderId="21" xfId="0" applyNumberFormat="1" applyFont="1" applyBorder="1" applyAlignment="1">
      <alignment horizontal="center" vertical="center"/>
    </xf>
    <xf numFmtId="164" fontId="25" fillId="0" borderId="21" xfId="0" applyNumberFormat="1" applyFont="1" applyBorder="1" applyAlignment="1">
      <alignment horizontal="center" vertical="center"/>
    </xf>
    <xf numFmtId="0" fontId="25" fillId="26" borderId="10" xfId="0" applyFont="1" applyFill="1" applyBorder="1" applyAlignment="1">
      <alignment vertical="center"/>
    </xf>
    <xf numFmtId="164" fontId="5" fillId="0" borderId="10" xfId="0" applyNumberFormat="1" applyFont="1" applyBorder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0" fontId="25" fillId="26" borderId="24" xfId="0" applyFont="1" applyFill="1" applyBorder="1" applyAlignment="1">
      <alignment vertical="center"/>
    </xf>
    <xf numFmtId="164" fontId="5" fillId="0" borderId="24" xfId="0" applyNumberFormat="1" applyFont="1" applyBorder="1" applyAlignment="1">
      <alignment horizontal="center" vertical="center"/>
    </xf>
    <xf numFmtId="164" fontId="25" fillId="0" borderId="24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" fillId="0" borderId="11" xfId="1" applyFont="1" applyBorder="1" applyAlignment="1">
      <alignment wrapText="1"/>
    </xf>
    <xf numFmtId="1" fontId="1" fillId="25" borderId="21" xfId="0" applyNumberFormat="1" applyFont="1" applyFill="1" applyBorder="1" applyAlignment="1">
      <alignment horizontal="center" vertical="center"/>
    </xf>
    <xf numFmtId="0" fontId="25" fillId="0" borderId="11" xfId="0" applyFont="1" applyBorder="1" applyAlignment="1">
      <alignment wrapText="1"/>
    </xf>
    <xf numFmtId="2" fontId="25" fillId="0" borderId="11" xfId="0" applyNumberFormat="1" applyFont="1" applyBorder="1" applyAlignment="1">
      <alignment horizontal="center" vertical="center" wrapText="1"/>
    </xf>
    <xf numFmtId="2" fontId="25" fillId="0" borderId="12" xfId="0" applyNumberFormat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2" xfId="55" applyNumberFormat="1" applyFont="1" applyBorder="1" applyAlignment="1">
      <alignment horizontal="center" vertical="center" wrapText="1"/>
    </xf>
    <xf numFmtId="0" fontId="25" fillId="0" borderId="21" xfId="1" applyFont="1" applyBorder="1"/>
    <xf numFmtId="164" fontId="25" fillId="0" borderId="21" xfId="0" applyNumberFormat="1" applyFont="1" applyBorder="1" applyAlignment="1" applyProtection="1">
      <alignment horizontal="center"/>
      <protection locked="0"/>
    </xf>
    <xf numFmtId="0" fontId="28" fillId="0" borderId="21" xfId="0" applyFont="1" applyBorder="1" applyAlignment="1">
      <alignment horizontal="center" vertical="center"/>
    </xf>
    <xf numFmtId="0" fontId="2" fillId="24" borderId="1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" fontId="1" fillId="0" borderId="21" xfId="0" applyNumberFormat="1" applyFont="1" applyBorder="1" applyAlignment="1">
      <alignment horizontal="center" vertical="center"/>
    </xf>
    <xf numFmtId="0" fontId="25" fillId="0" borderId="11" xfId="1" applyFont="1" applyBorder="1"/>
    <xf numFmtId="164" fontId="25" fillId="0" borderId="11" xfId="0" applyNumberFormat="1" applyFont="1" applyBorder="1" applyAlignment="1" applyProtection="1">
      <alignment horizontal="center"/>
      <protection locked="0"/>
    </xf>
    <xf numFmtId="0" fontId="29" fillId="0" borderId="0" xfId="0" applyFont="1" applyAlignment="1">
      <alignment vertical="center"/>
    </xf>
    <xf numFmtId="0" fontId="2" fillId="27" borderId="11" xfId="0" applyFont="1" applyFill="1" applyBorder="1" applyAlignment="1">
      <alignment horizontal="center" vertical="center" wrapText="1"/>
    </xf>
    <xf numFmtId="0" fontId="2" fillId="27" borderId="10" xfId="0" applyFont="1" applyFill="1" applyBorder="1" applyAlignment="1">
      <alignment horizontal="center" vertical="center" wrapText="1"/>
    </xf>
    <xf numFmtId="164" fontId="1" fillId="0" borderId="26" xfId="0" applyNumberFormat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>
      <alignment horizontal="left" vertical="center" wrapText="1"/>
    </xf>
    <xf numFmtId="0" fontId="1" fillId="0" borderId="26" xfId="1" applyFont="1" applyBorder="1" applyAlignment="1">
      <alignment horizontal="left" vertical="center" wrapText="1"/>
    </xf>
  </cellXfs>
  <cellStyles count="57">
    <cellStyle name="20% - Accent1 2" xfId="4" xr:uid="{00000000-0005-0000-0000-000009000000}"/>
    <cellStyle name="20% - Accent2 2" xfId="5" xr:uid="{00000000-0005-0000-0000-00000A000000}"/>
    <cellStyle name="20% - Accent3 2" xfId="6" xr:uid="{00000000-0005-0000-0000-00000B000000}"/>
    <cellStyle name="20% - Accent4 2" xfId="7" xr:uid="{00000000-0005-0000-0000-00000C000000}"/>
    <cellStyle name="20% - Accent5 2" xfId="8" xr:uid="{00000000-0005-0000-0000-00000D000000}"/>
    <cellStyle name="20% - Accent6 2" xfId="9" xr:uid="{00000000-0005-0000-0000-00000E000000}"/>
    <cellStyle name="40% - Accent1 2" xfId="10" xr:uid="{00000000-0005-0000-0000-00000F000000}"/>
    <cellStyle name="40% - Accent2 2" xfId="11" xr:uid="{00000000-0005-0000-0000-000010000000}"/>
    <cellStyle name="40% - Accent3 2" xfId="12" xr:uid="{00000000-0005-0000-0000-000011000000}"/>
    <cellStyle name="40% - Accent4 2" xfId="13" xr:uid="{00000000-0005-0000-0000-000012000000}"/>
    <cellStyle name="40% - Accent5 2" xfId="14" xr:uid="{00000000-0005-0000-0000-000013000000}"/>
    <cellStyle name="40% - Accent6 2" xfId="15" xr:uid="{00000000-0005-0000-0000-000014000000}"/>
    <cellStyle name="60% - Accent1 2" xfId="16" xr:uid="{00000000-0005-0000-0000-000015000000}"/>
    <cellStyle name="60% - Accent2 2" xfId="17" xr:uid="{00000000-0005-0000-0000-000016000000}"/>
    <cellStyle name="60% - Accent3 2" xfId="18" xr:uid="{00000000-0005-0000-0000-000017000000}"/>
    <cellStyle name="60% - Accent4 2" xfId="19" xr:uid="{00000000-0005-0000-0000-000018000000}"/>
    <cellStyle name="60% - Accent5 2" xfId="20" xr:uid="{00000000-0005-0000-0000-000019000000}"/>
    <cellStyle name="60% - Accent6 2" xfId="21" xr:uid="{00000000-0005-0000-0000-00001A000000}"/>
    <cellStyle name="Accent1 2" xfId="22" xr:uid="{00000000-0005-0000-0000-00001B000000}"/>
    <cellStyle name="Accent2 2" xfId="23" xr:uid="{00000000-0005-0000-0000-00001C000000}"/>
    <cellStyle name="Accent3 2" xfId="24" xr:uid="{00000000-0005-0000-0000-00001D000000}"/>
    <cellStyle name="Accent4 2" xfId="25" xr:uid="{00000000-0005-0000-0000-00001E000000}"/>
    <cellStyle name="Accent5 2" xfId="26" xr:uid="{00000000-0005-0000-0000-00001F000000}"/>
    <cellStyle name="Accent6 2" xfId="27" xr:uid="{00000000-0005-0000-0000-000020000000}"/>
    <cellStyle name="Bad 2" xfId="28" xr:uid="{00000000-0005-0000-0000-000021000000}"/>
    <cellStyle name="Calculation 2" xfId="29" xr:uid="{00000000-0005-0000-0000-000022000000}"/>
    <cellStyle name="Check Cell 2" xfId="30" xr:uid="{00000000-0005-0000-0000-000023000000}"/>
    <cellStyle name="Comma 2" xfId="31" xr:uid="{00000000-0005-0000-0000-000024000000}"/>
    <cellStyle name="Explanatory Text 2" xfId="32" xr:uid="{00000000-0005-0000-0000-000025000000}"/>
    <cellStyle name="Good 2" xfId="33" xr:uid="{00000000-0005-0000-0000-000026000000}"/>
    <cellStyle name="Heading 1 2" xfId="34" xr:uid="{00000000-0005-0000-0000-000027000000}"/>
    <cellStyle name="Heading 2 2" xfId="35" xr:uid="{00000000-0005-0000-0000-000028000000}"/>
    <cellStyle name="Heading 3 2" xfId="36" xr:uid="{00000000-0005-0000-0000-000029000000}"/>
    <cellStyle name="Heading 4 2" xfId="37" xr:uid="{00000000-0005-0000-0000-00002A000000}"/>
    <cellStyle name="Input 2" xfId="38" xr:uid="{00000000-0005-0000-0000-00002B000000}"/>
    <cellStyle name="Komats" xfId="55" builtinId="3"/>
    <cellStyle name="Linked Cell 2" xfId="39" xr:uid="{00000000-0005-0000-0000-00002C000000}"/>
    <cellStyle name="Neutral 2" xfId="40" xr:uid="{00000000-0005-0000-0000-00002D000000}"/>
    <cellStyle name="Normal 2" xfId="41" xr:uid="{00000000-0005-0000-0000-00002E000000}"/>
    <cellStyle name="Normal 3" xfId="42" xr:uid="{00000000-0005-0000-0000-00002F000000}"/>
    <cellStyle name="Normal 3 2" xfId="52" xr:uid="{00000000-0005-0000-0000-000039000000}"/>
    <cellStyle name="Normal 4" xfId="2" xr:uid="{00000000-0005-0000-0000-000007000000}"/>
    <cellStyle name="Normal 5" xfId="53" xr:uid="{00000000-0005-0000-0000-00003A000000}"/>
    <cellStyle name="Normal 6" xfId="54" xr:uid="{00000000-0005-0000-0000-00003B000000}"/>
    <cellStyle name="Normal 7" xfId="56" xr:uid="{00000000-0005-0000-0000-00003C000000}"/>
    <cellStyle name="Normal_segav_celi" xfId="1" xr:uid="{00000000-0005-0000-0000-000006000000}"/>
    <cellStyle name="Note 2" xfId="43" xr:uid="{00000000-0005-0000-0000-000030000000}"/>
    <cellStyle name="Note 2 2" xfId="50" xr:uid="{00000000-0005-0000-0000-000037000000}"/>
    <cellStyle name="Note 2 3" xfId="49" xr:uid="{00000000-0005-0000-0000-000036000000}"/>
    <cellStyle name="Output 2" xfId="44" xr:uid="{00000000-0005-0000-0000-000031000000}"/>
    <cellStyle name="Parasts" xfId="0" builtinId="0"/>
    <cellStyle name="Parasts 2" xfId="51" xr:uid="{00000000-0005-0000-0000-000038000000}"/>
    <cellStyle name="Parasts 3" xfId="48" xr:uid="{00000000-0005-0000-0000-000035000000}"/>
    <cellStyle name="Parasts 4" xfId="3" xr:uid="{00000000-0005-0000-0000-000008000000}"/>
    <cellStyle name="Title 2" xfId="45" xr:uid="{00000000-0005-0000-0000-000032000000}"/>
    <cellStyle name="Total 2" xfId="46" xr:uid="{00000000-0005-0000-0000-000033000000}"/>
    <cellStyle name="Warning Text 2" xfId="47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214C0-C17F-43CA-9275-5C5DC392F242}">
  <sheetPr>
    <tabColor rgb="FF92D050"/>
  </sheetPr>
  <dimension ref="A1:F76"/>
  <sheetViews>
    <sheetView zoomScale="70" zoomScaleNormal="70" workbookViewId="0">
      <selection activeCell="I76" sqref="I76"/>
    </sheetView>
  </sheetViews>
  <sheetFormatPr defaultRowHeight="15" customHeight="1"/>
  <cols>
    <col min="2" max="2" width="25.85546875" customWidth="1"/>
    <col min="3" max="3" width="8.42578125" customWidth="1"/>
    <col min="4" max="4" width="9.5703125" customWidth="1"/>
    <col min="5" max="5" width="15.5703125" customWidth="1"/>
    <col min="6" max="6" width="14.42578125" customWidth="1"/>
  </cols>
  <sheetData>
    <row r="1" spans="1:6" ht="81" customHeight="1">
      <c r="B1" s="54" t="s">
        <v>0</v>
      </c>
      <c r="C1" s="22" t="s">
        <v>1</v>
      </c>
      <c r="D1" s="23" t="s">
        <v>2</v>
      </c>
      <c r="E1" s="14" t="s">
        <v>3</v>
      </c>
      <c r="F1" s="14"/>
    </row>
    <row r="2" spans="1:6" ht="31.5">
      <c r="A2" s="48" t="s">
        <v>4</v>
      </c>
      <c r="B2" s="13" t="s">
        <v>5</v>
      </c>
      <c r="C2" s="12"/>
      <c r="D2" s="11"/>
      <c r="E2" s="48" t="s">
        <v>6</v>
      </c>
      <c r="F2" s="48" t="s">
        <v>7</v>
      </c>
    </row>
    <row r="3" spans="1:6" ht="18.75" customHeight="1">
      <c r="A3" s="136">
        <v>1</v>
      </c>
      <c r="B3" s="85" t="s">
        <v>8</v>
      </c>
      <c r="C3" s="119">
        <v>0</v>
      </c>
      <c r="D3" s="119">
        <v>0.09</v>
      </c>
      <c r="E3" s="88" t="s">
        <v>9</v>
      </c>
      <c r="F3" s="88" t="s">
        <v>9</v>
      </c>
    </row>
    <row r="4" spans="1:6" ht="15.75">
      <c r="A4" s="136">
        <v>2</v>
      </c>
      <c r="B4" s="85" t="s">
        <v>10</v>
      </c>
      <c r="C4" s="119">
        <v>0</v>
      </c>
      <c r="D4" s="119">
        <v>5.6000000000000001E-2</v>
      </c>
      <c r="E4" s="88" t="s">
        <v>9</v>
      </c>
      <c r="F4" s="88" t="s">
        <v>9</v>
      </c>
    </row>
    <row r="5" spans="1:6" ht="15.75">
      <c r="A5" s="136">
        <v>3</v>
      </c>
      <c r="B5" s="85" t="s">
        <v>11</v>
      </c>
      <c r="C5" s="119">
        <v>0</v>
      </c>
      <c r="D5" s="119">
        <v>6.9000000000000006E-2</v>
      </c>
      <c r="E5" s="88" t="s">
        <v>9</v>
      </c>
      <c r="F5" s="88" t="s">
        <v>9</v>
      </c>
    </row>
    <row r="6" spans="1:6" ht="15.75">
      <c r="A6" s="136">
        <v>4</v>
      </c>
      <c r="B6" s="85" t="s">
        <v>12</v>
      </c>
      <c r="C6" s="119">
        <v>0</v>
      </c>
      <c r="D6" s="119">
        <v>5.6000000000000001E-2</v>
      </c>
      <c r="E6" s="88" t="s">
        <v>9</v>
      </c>
      <c r="F6" s="88" t="s">
        <v>9</v>
      </c>
    </row>
    <row r="7" spans="1:6" ht="15.75">
      <c r="A7" s="136">
        <v>5</v>
      </c>
      <c r="B7" s="85" t="s">
        <v>13</v>
      </c>
      <c r="C7" s="119">
        <v>0</v>
      </c>
      <c r="D7" s="119">
        <v>9.8000000000000004E-2</v>
      </c>
      <c r="E7" s="88" t="s">
        <v>9</v>
      </c>
      <c r="F7" s="88" t="s">
        <v>9</v>
      </c>
    </row>
    <row r="8" spans="1:6" ht="15.75">
      <c r="A8" s="136">
        <v>6</v>
      </c>
      <c r="B8" s="85" t="s">
        <v>14</v>
      </c>
      <c r="C8" s="119">
        <v>0</v>
      </c>
      <c r="D8" s="119">
        <v>9.7000000000000003E-2</v>
      </c>
      <c r="E8" s="88" t="s">
        <v>9</v>
      </c>
      <c r="F8" s="88" t="s">
        <v>9</v>
      </c>
    </row>
    <row r="9" spans="1:6" ht="15.75">
      <c r="A9" s="136">
        <v>7</v>
      </c>
      <c r="B9" s="85" t="s">
        <v>15</v>
      </c>
      <c r="C9" s="119">
        <v>0</v>
      </c>
      <c r="D9" s="119">
        <v>5.6000000000000001E-2</v>
      </c>
      <c r="E9" s="88" t="s">
        <v>9</v>
      </c>
      <c r="F9" s="88" t="s">
        <v>9</v>
      </c>
    </row>
    <row r="10" spans="1:6" ht="15.75">
      <c r="A10" s="136">
        <v>8</v>
      </c>
      <c r="B10" s="85" t="s">
        <v>16</v>
      </c>
      <c r="C10" s="119">
        <v>0</v>
      </c>
      <c r="D10" s="119">
        <v>0.14799999999999999</v>
      </c>
      <c r="E10" s="88" t="s">
        <v>9</v>
      </c>
      <c r="F10" s="88" t="s">
        <v>9</v>
      </c>
    </row>
    <row r="11" spans="1:6" ht="15.75">
      <c r="A11" s="136">
        <v>9</v>
      </c>
      <c r="B11" s="85" t="s">
        <v>17</v>
      </c>
      <c r="C11" s="119">
        <v>0</v>
      </c>
      <c r="D11" s="119">
        <v>7.5999999999999998E-2</v>
      </c>
      <c r="E11" s="88" t="s">
        <v>9</v>
      </c>
      <c r="F11" s="88" t="s">
        <v>9</v>
      </c>
    </row>
    <row r="12" spans="1:6" ht="15.75">
      <c r="A12" s="136">
        <v>10</v>
      </c>
      <c r="B12" s="85" t="s">
        <v>18</v>
      </c>
      <c r="C12" s="119">
        <v>0</v>
      </c>
      <c r="D12" s="119">
        <v>0.38700000000000001</v>
      </c>
      <c r="E12" s="88" t="s">
        <v>9</v>
      </c>
      <c r="F12" s="88" t="s">
        <v>9</v>
      </c>
    </row>
    <row r="13" spans="1:6" ht="15.75">
      <c r="A13" s="136">
        <v>11</v>
      </c>
      <c r="B13" s="85" t="s">
        <v>19</v>
      </c>
      <c r="C13" s="119">
        <v>0</v>
      </c>
      <c r="D13" s="119">
        <v>0.36599999999999999</v>
      </c>
      <c r="E13" s="88" t="s">
        <v>9</v>
      </c>
      <c r="F13" s="88" t="s">
        <v>9</v>
      </c>
    </row>
    <row r="14" spans="1:6" ht="15.75">
      <c r="A14" s="136">
        <v>12</v>
      </c>
      <c r="B14" s="85" t="s">
        <v>20</v>
      </c>
      <c r="C14" s="119">
        <v>0</v>
      </c>
      <c r="D14" s="119">
        <v>0.92100000000000004</v>
      </c>
      <c r="E14" s="88" t="s">
        <v>9</v>
      </c>
      <c r="F14" s="88" t="s">
        <v>9</v>
      </c>
    </row>
    <row r="15" spans="1:6" ht="15.75">
      <c r="A15" s="136">
        <v>13</v>
      </c>
      <c r="B15" s="85" t="s">
        <v>21</v>
      </c>
      <c r="C15" s="119">
        <v>0</v>
      </c>
      <c r="D15" s="119">
        <v>0.33100000000000002</v>
      </c>
      <c r="E15" s="88" t="s">
        <v>9</v>
      </c>
      <c r="F15" s="88" t="s">
        <v>9</v>
      </c>
    </row>
    <row r="16" spans="1:6" ht="15.75">
      <c r="A16" s="136">
        <v>14</v>
      </c>
      <c r="B16" s="85" t="s">
        <v>22</v>
      </c>
      <c r="C16" s="119">
        <v>0</v>
      </c>
      <c r="D16" s="119">
        <v>0.68700000000000006</v>
      </c>
      <c r="E16" s="88" t="s">
        <v>9</v>
      </c>
      <c r="F16" s="88" t="s">
        <v>9</v>
      </c>
    </row>
    <row r="17" spans="1:6" ht="15.75">
      <c r="A17" s="136">
        <v>15</v>
      </c>
      <c r="B17" s="85" t="s">
        <v>23</v>
      </c>
      <c r="C17" s="119">
        <v>0</v>
      </c>
      <c r="D17" s="119">
        <v>0.78700000000000003</v>
      </c>
      <c r="E17" s="88" t="s">
        <v>9</v>
      </c>
      <c r="F17" s="88" t="s">
        <v>9</v>
      </c>
    </row>
    <row r="18" spans="1:6" ht="15.75">
      <c r="A18" s="136">
        <v>16</v>
      </c>
      <c r="B18" s="85" t="s">
        <v>24</v>
      </c>
      <c r="C18" s="119">
        <v>0</v>
      </c>
      <c r="D18" s="119">
        <v>0.36699999999999999</v>
      </c>
      <c r="E18" s="88" t="s">
        <v>9</v>
      </c>
      <c r="F18" s="88" t="s">
        <v>9</v>
      </c>
    </row>
    <row r="19" spans="1:6" ht="15.75">
      <c r="A19" s="136">
        <v>17</v>
      </c>
      <c r="B19" s="85" t="s">
        <v>25</v>
      </c>
      <c r="C19" s="119">
        <v>0</v>
      </c>
      <c r="D19" s="119">
        <v>0.27200000000000002</v>
      </c>
      <c r="E19" s="88" t="s">
        <v>9</v>
      </c>
      <c r="F19" s="88" t="s">
        <v>9</v>
      </c>
    </row>
    <row r="20" spans="1:6" ht="15.75">
      <c r="A20" s="136">
        <v>18</v>
      </c>
      <c r="B20" s="85" t="s">
        <v>26</v>
      </c>
      <c r="C20" s="119">
        <v>0</v>
      </c>
      <c r="D20" s="119">
        <v>0.19800000000000001</v>
      </c>
      <c r="E20" s="88" t="s">
        <v>9</v>
      </c>
      <c r="F20" s="88" t="s">
        <v>9</v>
      </c>
    </row>
    <row r="21" spans="1:6" ht="15.75">
      <c r="A21" s="136">
        <v>19</v>
      </c>
      <c r="B21" s="85" t="s">
        <v>27</v>
      </c>
      <c r="C21" s="119">
        <v>0</v>
      </c>
      <c r="D21" s="119">
        <v>0.69399999999999995</v>
      </c>
      <c r="E21" s="88" t="s">
        <v>9</v>
      </c>
      <c r="F21" s="88" t="s">
        <v>9</v>
      </c>
    </row>
    <row r="22" spans="1:6" ht="15.75">
      <c r="A22" s="136">
        <v>20</v>
      </c>
      <c r="B22" s="85" t="s">
        <v>28</v>
      </c>
      <c r="C22" s="119">
        <v>0</v>
      </c>
      <c r="D22" s="119">
        <v>0.16500000000000001</v>
      </c>
      <c r="E22" s="88" t="s">
        <v>29</v>
      </c>
      <c r="F22" s="88" t="s">
        <v>29</v>
      </c>
    </row>
    <row r="23" spans="1:6" ht="15.75">
      <c r="A23" s="136">
        <v>21</v>
      </c>
      <c r="B23" s="85" t="s">
        <v>30</v>
      </c>
      <c r="C23" s="119">
        <v>0</v>
      </c>
      <c r="D23" s="119">
        <v>0.17100000000000001</v>
      </c>
      <c r="E23" s="88" t="s">
        <v>9</v>
      </c>
      <c r="F23" s="88" t="s">
        <v>9</v>
      </c>
    </row>
    <row r="24" spans="1:6" ht="15.75">
      <c r="A24" s="136">
        <v>22</v>
      </c>
      <c r="B24" s="85" t="s">
        <v>31</v>
      </c>
      <c r="C24" s="119">
        <v>0</v>
      </c>
      <c r="D24" s="119">
        <v>0.27700000000000002</v>
      </c>
      <c r="E24" s="88" t="s">
        <v>9</v>
      </c>
      <c r="F24" s="88" t="s">
        <v>9</v>
      </c>
    </row>
    <row r="25" spans="1:6" ht="15.75">
      <c r="A25" s="136">
        <v>23</v>
      </c>
      <c r="B25" s="85" t="s">
        <v>32</v>
      </c>
      <c r="C25" s="119">
        <v>0</v>
      </c>
      <c r="D25" s="119">
        <v>8.3000000000000004E-2</v>
      </c>
      <c r="E25" s="88" t="s">
        <v>9</v>
      </c>
      <c r="F25" s="88" t="s">
        <v>9</v>
      </c>
    </row>
    <row r="26" spans="1:6" ht="15.75">
      <c r="A26" s="136">
        <v>24</v>
      </c>
      <c r="B26" s="85" t="s">
        <v>33</v>
      </c>
      <c r="C26" s="119">
        <v>0</v>
      </c>
      <c r="D26" s="119">
        <v>0.39200000000000002</v>
      </c>
      <c r="E26" s="88" t="s">
        <v>9</v>
      </c>
      <c r="F26" s="88" t="s">
        <v>9</v>
      </c>
    </row>
    <row r="27" spans="1:6" ht="15.75">
      <c r="A27" s="136">
        <v>25</v>
      </c>
      <c r="B27" s="85" t="s">
        <v>34</v>
      </c>
      <c r="C27" s="119">
        <v>0</v>
      </c>
      <c r="D27" s="119">
        <v>0.54700000000000004</v>
      </c>
      <c r="E27" s="88" t="s">
        <v>9</v>
      </c>
      <c r="F27" s="88" t="s">
        <v>9</v>
      </c>
    </row>
    <row r="28" spans="1:6" ht="15.75">
      <c r="A28" s="136">
        <v>26</v>
      </c>
      <c r="B28" s="85" t="s">
        <v>35</v>
      </c>
      <c r="C28" s="119">
        <v>0</v>
      </c>
      <c r="D28" s="119">
        <v>0.115</v>
      </c>
      <c r="E28" s="88" t="s">
        <v>9</v>
      </c>
      <c r="F28" s="88" t="s">
        <v>9</v>
      </c>
    </row>
    <row r="29" spans="1:6" ht="15.75">
      <c r="A29" s="136">
        <v>27</v>
      </c>
      <c r="B29" s="85" t="s">
        <v>36</v>
      </c>
      <c r="C29" s="119">
        <v>0</v>
      </c>
      <c r="D29" s="119">
        <v>0.26900000000000002</v>
      </c>
      <c r="E29" s="88" t="s">
        <v>9</v>
      </c>
      <c r="F29" s="88" t="s">
        <v>9</v>
      </c>
    </row>
    <row r="30" spans="1:6" ht="15.75">
      <c r="A30" s="136">
        <v>28</v>
      </c>
      <c r="B30" s="85" t="s">
        <v>37</v>
      </c>
      <c r="C30" s="119">
        <v>0</v>
      </c>
      <c r="D30" s="119">
        <v>0.127</v>
      </c>
      <c r="E30" s="88" t="s">
        <v>9</v>
      </c>
      <c r="F30" s="88" t="s">
        <v>9</v>
      </c>
    </row>
    <row r="31" spans="1:6" ht="15.75">
      <c r="A31" s="136">
        <v>29</v>
      </c>
      <c r="B31" s="85" t="s">
        <v>38</v>
      </c>
      <c r="C31" s="119">
        <v>0</v>
      </c>
      <c r="D31" s="119">
        <v>0.26700000000000002</v>
      </c>
      <c r="E31" s="88" t="s">
        <v>9</v>
      </c>
      <c r="F31" s="88" t="s">
        <v>9</v>
      </c>
    </row>
    <row r="32" spans="1:6" ht="15.75">
      <c r="A32" s="136">
        <v>30</v>
      </c>
      <c r="B32" s="85" t="s">
        <v>39</v>
      </c>
      <c r="C32" s="119">
        <v>0</v>
      </c>
      <c r="D32" s="119">
        <v>0.247</v>
      </c>
      <c r="E32" s="88" t="s">
        <v>9</v>
      </c>
      <c r="F32" s="88" t="s">
        <v>9</v>
      </c>
    </row>
    <row r="33" spans="1:6" ht="15.75">
      <c r="A33" s="136">
        <v>31</v>
      </c>
      <c r="B33" s="85" t="s">
        <v>40</v>
      </c>
      <c r="C33" s="119">
        <v>0</v>
      </c>
      <c r="D33" s="119">
        <v>0.221</v>
      </c>
      <c r="E33" s="88" t="s">
        <v>9</v>
      </c>
      <c r="F33" s="88" t="s">
        <v>9</v>
      </c>
    </row>
    <row r="34" spans="1:6" ht="15.75">
      <c r="A34" s="136">
        <v>32</v>
      </c>
      <c r="B34" s="85" t="s">
        <v>41</v>
      </c>
      <c r="C34" s="119">
        <v>0</v>
      </c>
      <c r="D34" s="119">
        <v>0.44</v>
      </c>
      <c r="E34" s="88" t="s">
        <v>9</v>
      </c>
      <c r="F34" s="88" t="s">
        <v>9</v>
      </c>
    </row>
    <row r="35" spans="1:6" ht="15.75">
      <c r="A35" s="136">
        <v>33</v>
      </c>
      <c r="B35" s="85" t="s">
        <v>42</v>
      </c>
      <c r="C35" s="119">
        <v>0</v>
      </c>
      <c r="D35" s="119">
        <v>0.4</v>
      </c>
      <c r="E35" s="88" t="s">
        <v>9</v>
      </c>
      <c r="F35" s="88" t="s">
        <v>9</v>
      </c>
    </row>
    <row r="36" spans="1:6" ht="15.75">
      <c r="A36" s="136">
        <v>34</v>
      </c>
      <c r="B36" s="85" t="s">
        <v>43</v>
      </c>
      <c r="C36" s="119">
        <v>0</v>
      </c>
      <c r="D36" s="119">
        <v>0.28599999999999998</v>
      </c>
      <c r="E36" s="88" t="s">
        <v>29</v>
      </c>
      <c r="F36" s="88" t="s">
        <v>29</v>
      </c>
    </row>
    <row r="37" spans="1:6" ht="15.75">
      <c r="A37" s="136">
        <v>35</v>
      </c>
      <c r="B37" s="85" t="s">
        <v>44</v>
      </c>
      <c r="C37" s="119">
        <v>0</v>
      </c>
      <c r="D37" s="119">
        <v>0.42099999999999999</v>
      </c>
      <c r="E37" s="88" t="s">
        <v>9</v>
      </c>
      <c r="F37" s="88" t="s">
        <v>9</v>
      </c>
    </row>
    <row r="38" spans="1:6" ht="15.75">
      <c r="A38" s="136">
        <v>36</v>
      </c>
      <c r="B38" s="85" t="s">
        <v>45</v>
      </c>
      <c r="C38" s="119">
        <v>0</v>
      </c>
      <c r="D38" s="119">
        <v>0.17499999999999999</v>
      </c>
      <c r="E38" s="88" t="s">
        <v>9</v>
      </c>
      <c r="F38" s="88" t="s">
        <v>9</v>
      </c>
    </row>
    <row r="39" spans="1:6" ht="15.75">
      <c r="A39" s="136">
        <v>37</v>
      </c>
      <c r="B39" s="85" t="s">
        <v>46</v>
      </c>
      <c r="C39" s="119">
        <v>0</v>
      </c>
      <c r="D39" s="119">
        <v>0.60199999999999998</v>
      </c>
      <c r="E39" s="88" t="s">
        <v>29</v>
      </c>
      <c r="F39" s="88" t="s">
        <v>29</v>
      </c>
    </row>
    <row r="40" spans="1:6" ht="15.75">
      <c r="A40" s="136">
        <v>38</v>
      </c>
      <c r="B40" s="85" t="s">
        <v>47</v>
      </c>
      <c r="C40" s="119">
        <v>0</v>
      </c>
      <c r="D40" s="119">
        <v>0.34499999999999997</v>
      </c>
      <c r="E40" s="88" t="s">
        <v>9</v>
      </c>
      <c r="F40" s="88" t="s">
        <v>9</v>
      </c>
    </row>
    <row r="41" spans="1:6" ht="15.75">
      <c r="A41" s="136">
        <v>39</v>
      </c>
      <c r="B41" s="85" t="s">
        <v>48</v>
      </c>
      <c r="C41" s="119">
        <v>0</v>
      </c>
      <c r="D41" s="119">
        <v>0.38500000000000001</v>
      </c>
      <c r="E41" s="88" t="s">
        <v>9</v>
      </c>
      <c r="F41" s="88" t="s">
        <v>9</v>
      </c>
    </row>
    <row r="42" spans="1:6" ht="15.75">
      <c r="A42" s="136">
        <v>40</v>
      </c>
      <c r="B42" s="85" t="s">
        <v>49</v>
      </c>
      <c r="C42" s="119">
        <v>0</v>
      </c>
      <c r="D42" s="119">
        <v>0.28599999999999998</v>
      </c>
      <c r="E42" s="88" t="s">
        <v>9</v>
      </c>
      <c r="F42" s="88" t="s">
        <v>9</v>
      </c>
    </row>
    <row r="43" spans="1:6" ht="15.75">
      <c r="A43" s="136">
        <v>41</v>
      </c>
      <c r="B43" s="85" t="s">
        <v>50</v>
      </c>
      <c r="C43" s="119">
        <v>0</v>
      </c>
      <c r="D43" s="119">
        <v>0.54800000000000004</v>
      </c>
      <c r="E43" s="88" t="s">
        <v>9</v>
      </c>
      <c r="F43" s="88" t="s">
        <v>9</v>
      </c>
    </row>
    <row r="44" spans="1:6" ht="15.75">
      <c r="A44" s="136">
        <v>42</v>
      </c>
      <c r="B44" s="85" t="s">
        <v>51</v>
      </c>
      <c r="C44" s="119">
        <v>0</v>
      </c>
      <c r="D44" s="119">
        <v>0.46400000000000002</v>
      </c>
      <c r="E44" s="88" t="s">
        <v>9</v>
      </c>
      <c r="F44" s="88" t="s">
        <v>9</v>
      </c>
    </row>
    <row r="45" spans="1:6" ht="15.75">
      <c r="A45" s="136">
        <v>43</v>
      </c>
      <c r="B45" s="85" t="s">
        <v>52</v>
      </c>
      <c r="C45" s="119">
        <v>0</v>
      </c>
      <c r="D45" s="119">
        <v>0.214</v>
      </c>
      <c r="E45" s="88" t="s">
        <v>9</v>
      </c>
      <c r="F45" s="88" t="s">
        <v>9</v>
      </c>
    </row>
    <row r="46" spans="1:6" ht="15.75">
      <c r="A46" s="136">
        <v>44</v>
      </c>
      <c r="B46" s="85" t="s">
        <v>53</v>
      </c>
      <c r="C46" s="119">
        <v>0</v>
      </c>
      <c r="D46" s="119">
        <v>0.40699999999999997</v>
      </c>
      <c r="E46" s="88" t="s">
        <v>9</v>
      </c>
      <c r="F46" s="88" t="s">
        <v>9</v>
      </c>
    </row>
    <row r="47" spans="1:6" ht="15.75">
      <c r="A47" s="136">
        <v>45</v>
      </c>
      <c r="B47" s="85" t="s">
        <v>54</v>
      </c>
      <c r="C47" s="119">
        <v>0</v>
      </c>
      <c r="D47" s="119">
        <v>0.25600000000000001</v>
      </c>
      <c r="E47" s="88" t="s">
        <v>29</v>
      </c>
      <c r="F47" s="88" t="s">
        <v>29</v>
      </c>
    </row>
    <row r="48" spans="1:6" ht="15.75">
      <c r="A48" s="136">
        <v>46</v>
      </c>
      <c r="B48" s="85" t="s">
        <v>55</v>
      </c>
      <c r="C48" s="119">
        <v>0</v>
      </c>
      <c r="D48" s="119">
        <v>0.72199999999999998</v>
      </c>
      <c r="E48" s="88" t="s">
        <v>9</v>
      </c>
      <c r="F48" s="88" t="s">
        <v>9</v>
      </c>
    </row>
    <row r="49" spans="1:6" ht="15.75">
      <c r="A49" s="136">
        <v>47</v>
      </c>
      <c r="B49" s="85" t="s">
        <v>56</v>
      </c>
      <c r="C49" s="119">
        <v>0</v>
      </c>
      <c r="D49" s="119">
        <v>0.23899999999999999</v>
      </c>
      <c r="E49" s="88" t="s">
        <v>9</v>
      </c>
      <c r="F49" s="88" t="s">
        <v>9</v>
      </c>
    </row>
    <row r="50" spans="1:6" ht="15.75">
      <c r="A50" s="136">
        <v>48</v>
      </c>
      <c r="B50" s="85" t="s">
        <v>57</v>
      </c>
      <c r="C50" s="119">
        <v>0</v>
      </c>
      <c r="D50" s="119">
        <v>3.843</v>
      </c>
      <c r="E50" s="88" t="s">
        <v>58</v>
      </c>
      <c r="F50" s="88" t="s">
        <v>58</v>
      </c>
    </row>
    <row r="51" spans="1:6" ht="15.75">
      <c r="A51" s="136">
        <v>49</v>
      </c>
      <c r="B51" s="85" t="s">
        <v>59</v>
      </c>
      <c r="C51" s="119">
        <v>0</v>
      </c>
      <c r="D51" s="119">
        <v>0.70199999999999996</v>
      </c>
      <c r="E51" s="88" t="s">
        <v>9</v>
      </c>
      <c r="F51" s="88" t="s">
        <v>9</v>
      </c>
    </row>
    <row r="52" spans="1:6" ht="15.75">
      <c r="A52" s="136">
        <v>50</v>
      </c>
      <c r="B52" s="85" t="s">
        <v>60</v>
      </c>
      <c r="C52" s="119">
        <v>0</v>
      </c>
      <c r="D52" s="119">
        <v>0.73199999999999998</v>
      </c>
      <c r="E52" s="88" t="s">
        <v>9</v>
      </c>
      <c r="F52" s="88" t="s">
        <v>9</v>
      </c>
    </row>
    <row r="53" spans="1:6" ht="15.75">
      <c r="A53" s="136">
        <v>51</v>
      </c>
      <c r="B53" s="85" t="s">
        <v>61</v>
      </c>
      <c r="C53" s="119">
        <v>0</v>
      </c>
      <c r="D53" s="119">
        <v>1.276</v>
      </c>
      <c r="E53" s="88" t="s">
        <v>29</v>
      </c>
      <c r="F53" s="88" t="s">
        <v>29</v>
      </c>
    </row>
    <row r="54" spans="1:6" ht="15.75">
      <c r="A54" s="136">
        <v>52</v>
      </c>
      <c r="B54" s="85" t="s">
        <v>62</v>
      </c>
      <c r="C54" s="119">
        <v>0</v>
      </c>
      <c r="D54" s="119">
        <v>1.325</v>
      </c>
      <c r="E54" s="88" t="s">
        <v>9</v>
      </c>
      <c r="F54" s="88" t="s">
        <v>9</v>
      </c>
    </row>
    <row r="55" spans="1:6" ht="15.75">
      <c r="A55" s="136">
        <v>53</v>
      </c>
      <c r="B55" s="85" t="s">
        <v>63</v>
      </c>
      <c r="C55" s="119">
        <v>0</v>
      </c>
      <c r="D55" s="119">
        <v>0.44400000000000001</v>
      </c>
      <c r="E55" s="88" t="s">
        <v>9</v>
      </c>
      <c r="F55" s="88" t="s">
        <v>9</v>
      </c>
    </row>
    <row r="56" spans="1:6" ht="15.75">
      <c r="A56" s="136">
        <v>54</v>
      </c>
      <c r="B56" s="85" t="s">
        <v>64</v>
      </c>
      <c r="C56" s="119">
        <v>0</v>
      </c>
      <c r="D56" s="119">
        <v>0.42</v>
      </c>
      <c r="E56" s="88" t="s">
        <v>29</v>
      </c>
      <c r="F56" s="88" t="s">
        <v>29</v>
      </c>
    </row>
    <row r="57" spans="1:6" ht="15.75">
      <c r="A57" s="136">
        <v>55</v>
      </c>
      <c r="B57" s="85" t="s">
        <v>65</v>
      </c>
      <c r="C57" s="119">
        <v>0</v>
      </c>
      <c r="D57" s="119">
        <v>0.23799999999999999</v>
      </c>
      <c r="E57" s="88" t="s">
        <v>29</v>
      </c>
      <c r="F57" s="88" t="s">
        <v>29</v>
      </c>
    </row>
    <row r="58" spans="1:6" ht="15.75">
      <c r="A58" s="136">
        <v>56</v>
      </c>
      <c r="B58" s="85" t="s">
        <v>66</v>
      </c>
      <c r="C58" s="119">
        <v>0</v>
      </c>
      <c r="D58" s="119">
        <v>2.7530000000000001</v>
      </c>
      <c r="E58" s="88" t="s">
        <v>29</v>
      </c>
      <c r="F58" s="88" t="s">
        <v>29</v>
      </c>
    </row>
    <row r="59" spans="1:6" ht="15.75">
      <c r="A59" s="136">
        <v>57</v>
      </c>
      <c r="B59" s="85" t="s">
        <v>67</v>
      </c>
      <c r="C59" s="119">
        <v>0</v>
      </c>
      <c r="D59" s="119">
        <v>1.9450000000000001</v>
      </c>
      <c r="E59" s="88" t="s">
        <v>58</v>
      </c>
      <c r="F59" s="88" t="s">
        <v>58</v>
      </c>
    </row>
    <row r="60" spans="1:6" ht="15.75">
      <c r="A60" s="136">
        <v>58</v>
      </c>
      <c r="B60" s="85" t="s">
        <v>68</v>
      </c>
      <c r="C60" s="119">
        <v>0</v>
      </c>
      <c r="D60" s="119">
        <v>0.85</v>
      </c>
      <c r="E60" s="88" t="s">
        <v>9</v>
      </c>
      <c r="F60" s="88" t="s">
        <v>9</v>
      </c>
    </row>
    <row r="61" spans="1:6" ht="15.75">
      <c r="A61" s="136">
        <v>59</v>
      </c>
      <c r="B61" s="85" t="s">
        <v>69</v>
      </c>
      <c r="C61" s="119">
        <v>0</v>
      </c>
      <c r="D61" s="119">
        <v>0.93600000000000005</v>
      </c>
      <c r="E61" s="88" t="s">
        <v>9</v>
      </c>
      <c r="F61" s="88" t="s">
        <v>9</v>
      </c>
    </row>
    <row r="62" spans="1:6" ht="15.75">
      <c r="A62" s="136">
        <v>60</v>
      </c>
      <c r="B62" s="85" t="s">
        <v>70</v>
      </c>
      <c r="C62" s="119">
        <v>0</v>
      </c>
      <c r="D62" s="119">
        <v>0.80300000000000005</v>
      </c>
      <c r="E62" s="88" t="s">
        <v>29</v>
      </c>
      <c r="F62" s="88" t="s">
        <v>29</v>
      </c>
    </row>
    <row r="63" spans="1:6" ht="15.75">
      <c r="A63" s="136">
        <v>61</v>
      </c>
      <c r="B63" s="85" t="s">
        <v>71</v>
      </c>
      <c r="C63" s="119">
        <v>0</v>
      </c>
      <c r="D63" s="119">
        <v>0.45300000000000001</v>
      </c>
      <c r="E63" s="88" t="s">
        <v>9</v>
      </c>
      <c r="F63" s="88" t="s">
        <v>9</v>
      </c>
    </row>
    <row r="64" spans="1:6" ht="15.75">
      <c r="A64" s="136">
        <v>62</v>
      </c>
      <c r="B64" s="85" t="s">
        <v>72</v>
      </c>
      <c r="C64" s="119">
        <v>0</v>
      </c>
      <c r="D64" s="119">
        <v>0.37</v>
      </c>
      <c r="E64" s="88" t="s">
        <v>9</v>
      </c>
      <c r="F64" s="88" t="s">
        <v>9</v>
      </c>
    </row>
    <row r="65" spans="1:6" ht="15.75">
      <c r="A65" s="136">
        <v>63</v>
      </c>
      <c r="B65" s="85" t="s">
        <v>73</v>
      </c>
      <c r="C65" s="119">
        <v>0</v>
      </c>
      <c r="D65" s="119">
        <v>7.1999999999999995E-2</v>
      </c>
      <c r="E65" s="88" t="s">
        <v>9</v>
      </c>
      <c r="F65" s="88" t="s">
        <v>9</v>
      </c>
    </row>
    <row r="66" spans="1:6" ht="15.75">
      <c r="A66" s="136">
        <v>64</v>
      </c>
      <c r="B66" s="85" t="s">
        <v>74</v>
      </c>
      <c r="C66" s="119">
        <v>0</v>
      </c>
      <c r="D66" s="119">
        <v>0.218</v>
      </c>
      <c r="E66" s="88" t="s">
        <v>9</v>
      </c>
      <c r="F66" s="88" t="s">
        <v>9</v>
      </c>
    </row>
    <row r="67" spans="1:6" ht="15.75">
      <c r="A67" s="136">
        <v>65</v>
      </c>
      <c r="B67" s="85" t="s">
        <v>75</v>
      </c>
      <c r="C67" s="119">
        <v>0</v>
      </c>
      <c r="D67" s="119">
        <v>0.14000000000000001</v>
      </c>
      <c r="E67" s="88" t="s">
        <v>9</v>
      </c>
      <c r="F67" s="88" t="s">
        <v>9</v>
      </c>
    </row>
    <row r="68" spans="1:6" ht="15.75">
      <c r="A68" s="136">
        <v>66</v>
      </c>
      <c r="B68" s="85" t="s">
        <v>76</v>
      </c>
      <c r="C68" s="119">
        <v>0</v>
      </c>
      <c r="D68" s="119">
        <v>0.39700000000000002</v>
      </c>
      <c r="E68" s="88" t="s">
        <v>9</v>
      </c>
      <c r="F68" s="88" t="s">
        <v>9</v>
      </c>
    </row>
    <row r="69" spans="1:6" ht="15.75">
      <c r="A69" s="136">
        <v>67</v>
      </c>
      <c r="B69" s="85" t="s">
        <v>77</v>
      </c>
      <c r="C69" s="119">
        <v>0</v>
      </c>
      <c r="D69" s="119">
        <v>0.17399999999999999</v>
      </c>
      <c r="E69" s="88" t="s">
        <v>9</v>
      </c>
      <c r="F69" s="88" t="s">
        <v>9</v>
      </c>
    </row>
    <row r="70" spans="1:6" ht="15.75">
      <c r="A70" s="136">
        <v>68</v>
      </c>
      <c r="B70" s="85" t="s">
        <v>78</v>
      </c>
      <c r="C70" s="119">
        <v>0</v>
      </c>
      <c r="D70" s="119">
        <v>0.253</v>
      </c>
      <c r="E70" s="88" t="s">
        <v>9</v>
      </c>
      <c r="F70" s="88" t="s">
        <v>9</v>
      </c>
    </row>
    <row r="71" spans="1:6" ht="15.75">
      <c r="A71" s="136">
        <v>69</v>
      </c>
      <c r="B71" s="85" t="s">
        <v>79</v>
      </c>
      <c r="C71" s="119">
        <v>0</v>
      </c>
      <c r="D71" s="119">
        <v>9.1999999999999998E-2</v>
      </c>
      <c r="E71" s="88" t="s">
        <v>9</v>
      </c>
      <c r="F71" s="88" t="s">
        <v>9</v>
      </c>
    </row>
    <row r="72" spans="1:6" ht="16.5" thickBot="1">
      <c r="A72" s="136">
        <v>70</v>
      </c>
      <c r="B72" s="85" t="s">
        <v>80</v>
      </c>
      <c r="C72" s="119">
        <v>0</v>
      </c>
      <c r="D72" s="119">
        <v>0.39600000000000002</v>
      </c>
      <c r="E72" s="88" t="s">
        <v>9</v>
      </c>
      <c r="F72" s="88" t="s">
        <v>9</v>
      </c>
    </row>
    <row r="73" spans="1:6" ht="15.75">
      <c r="C73" s="25" t="s">
        <v>81</v>
      </c>
      <c r="D73" s="26" t="s">
        <v>82</v>
      </c>
      <c r="E73" s="77">
        <f>SUMIF(E3:E72,"A",D3:D72)</f>
        <v>0</v>
      </c>
      <c r="F73" s="33">
        <f>SUMIF(F3:F72,"A",D3:D72)</f>
        <v>0</v>
      </c>
    </row>
    <row r="74" spans="1:6" ht="15.75">
      <c r="D74" s="27" t="s">
        <v>83</v>
      </c>
      <c r="E74" s="78">
        <f>SUMIF(E3:E72,"B",D3:D72)</f>
        <v>5.7880000000000003</v>
      </c>
      <c r="F74" s="31">
        <f>SUMIF(F3:F72,"B",D3:D72)</f>
        <v>5.7880000000000003</v>
      </c>
    </row>
    <row r="75" spans="1:6" ht="15.75">
      <c r="D75" s="27" t="s">
        <v>84</v>
      </c>
      <c r="E75" s="78">
        <f>SUMIF(E3:E72,"C",D3:D72)</f>
        <v>6.7990000000000004</v>
      </c>
      <c r="F75" s="31">
        <f>SUMIF(F3:F72,"C",D3:D72)</f>
        <v>6.7990000000000004</v>
      </c>
    </row>
    <row r="76" spans="1:6" ht="16.5" thickBot="1">
      <c r="D76" s="29" t="s">
        <v>85</v>
      </c>
      <c r="E76" s="79">
        <f>SUMIF(E3:E72,"D",D3:D72)</f>
        <v>21.071999999999999</v>
      </c>
      <c r="F76" s="30">
        <f>SUMIF(F3:F72,"D",D3:D72)</f>
        <v>21.071999999999999</v>
      </c>
    </row>
  </sheetData>
  <mergeCells count="2">
    <mergeCell ref="E1:F1"/>
    <mergeCell ref="B2:D2"/>
  </mergeCell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78CB2-16E0-4532-BEE9-C5B7E3E58D03}">
  <sheetPr>
    <tabColor rgb="FF92D050"/>
  </sheetPr>
  <dimension ref="A1:F62"/>
  <sheetViews>
    <sheetView topLeftCell="A19" zoomScale="55" zoomScaleNormal="55" workbookViewId="0">
      <selection activeCell="U33" sqref="U33"/>
    </sheetView>
  </sheetViews>
  <sheetFormatPr defaultRowHeight="15" customHeight="1"/>
  <cols>
    <col min="2" max="2" width="51.85546875" customWidth="1"/>
    <col min="5" max="5" width="14.7109375" customWidth="1"/>
    <col min="6" max="6" width="14.7109375" style="45" customWidth="1"/>
  </cols>
  <sheetData>
    <row r="1" spans="1:6" ht="110.25">
      <c r="B1" s="54" t="s">
        <v>0</v>
      </c>
      <c r="C1" s="22" t="s">
        <v>1</v>
      </c>
      <c r="D1" s="23" t="s">
        <v>2</v>
      </c>
      <c r="E1" s="14" t="s">
        <v>3</v>
      </c>
      <c r="F1" s="14"/>
    </row>
    <row r="2" spans="1:6" ht="31.5">
      <c r="A2" s="48" t="s">
        <v>4</v>
      </c>
      <c r="B2" s="10" t="s">
        <v>349</v>
      </c>
      <c r="C2" s="9"/>
      <c r="D2" s="9"/>
      <c r="E2" s="44" t="s">
        <v>6</v>
      </c>
      <c r="F2" s="44" t="s">
        <v>7</v>
      </c>
    </row>
    <row r="3" spans="1:6" ht="15.75">
      <c r="A3" s="148">
        <v>1</v>
      </c>
      <c r="B3" s="46" t="s">
        <v>350</v>
      </c>
      <c r="C3" s="17">
        <v>0</v>
      </c>
      <c r="D3" s="17">
        <v>8.81</v>
      </c>
      <c r="E3" s="21" t="s">
        <v>9</v>
      </c>
      <c r="F3" s="19" t="s">
        <v>9</v>
      </c>
    </row>
    <row r="4" spans="1:6" ht="15.75">
      <c r="A4" s="148">
        <v>2</v>
      </c>
      <c r="B4" s="46" t="s">
        <v>351</v>
      </c>
      <c r="C4" s="17">
        <v>0</v>
      </c>
      <c r="D4" s="17">
        <v>0.9</v>
      </c>
      <c r="E4" s="21" t="s">
        <v>9</v>
      </c>
      <c r="F4" s="19" t="s">
        <v>9</v>
      </c>
    </row>
    <row r="5" spans="1:6" ht="15.75">
      <c r="A5" s="148">
        <v>3</v>
      </c>
      <c r="B5" s="46" t="s">
        <v>352</v>
      </c>
      <c r="C5" s="17">
        <v>0</v>
      </c>
      <c r="D5" s="17">
        <v>3</v>
      </c>
      <c r="E5" s="21" t="s">
        <v>9</v>
      </c>
      <c r="F5" s="19" t="s">
        <v>9</v>
      </c>
    </row>
    <row r="6" spans="1:6" ht="15.75">
      <c r="A6" s="148">
        <v>4</v>
      </c>
      <c r="B6" s="46" t="s">
        <v>353</v>
      </c>
      <c r="C6" s="17">
        <v>0</v>
      </c>
      <c r="D6" s="17">
        <v>0.35</v>
      </c>
      <c r="E6" s="21" t="s">
        <v>9</v>
      </c>
      <c r="F6" s="19" t="s">
        <v>9</v>
      </c>
    </row>
    <row r="7" spans="1:6" ht="15.75">
      <c r="A7" s="148">
        <v>5</v>
      </c>
      <c r="B7" s="46" t="s">
        <v>354</v>
      </c>
      <c r="C7" s="17">
        <v>0</v>
      </c>
      <c r="D7" s="17">
        <v>1</v>
      </c>
      <c r="E7" s="21" t="s">
        <v>9</v>
      </c>
      <c r="F7" s="19" t="s">
        <v>9</v>
      </c>
    </row>
    <row r="8" spans="1:6" ht="15.75">
      <c r="A8" s="148">
        <v>6</v>
      </c>
      <c r="B8" s="46" t="s">
        <v>355</v>
      </c>
      <c r="C8" s="17">
        <v>0</v>
      </c>
      <c r="D8" s="17">
        <v>0.5</v>
      </c>
      <c r="E8" s="21" t="s">
        <v>9</v>
      </c>
      <c r="F8" s="19" t="s">
        <v>9</v>
      </c>
    </row>
    <row r="9" spans="1:6" ht="15.75">
      <c r="A9" s="148">
        <v>7</v>
      </c>
      <c r="B9" s="46" t="s">
        <v>356</v>
      </c>
      <c r="C9" s="17">
        <v>0</v>
      </c>
      <c r="D9" s="17">
        <v>0.47</v>
      </c>
      <c r="E9" s="21" t="s">
        <v>9</v>
      </c>
      <c r="F9" s="19" t="s">
        <v>9</v>
      </c>
    </row>
    <row r="10" spans="1:6" ht="15.75">
      <c r="A10" s="148">
        <v>8</v>
      </c>
      <c r="B10" s="46" t="s">
        <v>357</v>
      </c>
      <c r="C10" s="17">
        <v>0</v>
      </c>
      <c r="D10" s="17">
        <v>0.78</v>
      </c>
      <c r="E10" s="21" t="s">
        <v>9</v>
      </c>
      <c r="F10" s="19" t="s">
        <v>9</v>
      </c>
    </row>
    <row r="11" spans="1:6" ht="15.75">
      <c r="A11" s="148">
        <v>9</v>
      </c>
      <c r="B11" s="46" t="s">
        <v>358</v>
      </c>
      <c r="C11" s="17">
        <v>0</v>
      </c>
      <c r="D11" s="17">
        <v>0.51</v>
      </c>
      <c r="E11" s="21" t="s">
        <v>9</v>
      </c>
      <c r="F11" s="19" t="s">
        <v>9</v>
      </c>
    </row>
    <row r="12" spans="1:6" ht="15.75">
      <c r="A12" s="148">
        <v>10</v>
      </c>
      <c r="B12" s="46" t="s">
        <v>359</v>
      </c>
      <c r="C12" s="17">
        <v>0</v>
      </c>
      <c r="D12" s="17">
        <v>0.68</v>
      </c>
      <c r="E12" s="21" t="s">
        <v>9</v>
      </c>
      <c r="F12" s="19" t="s">
        <v>9</v>
      </c>
    </row>
    <row r="13" spans="1:6" ht="15.75">
      <c r="A13" s="148">
        <v>11</v>
      </c>
      <c r="B13" s="46" t="s">
        <v>360</v>
      </c>
      <c r="C13" s="17">
        <v>0</v>
      </c>
      <c r="D13" s="17">
        <v>1.66</v>
      </c>
      <c r="E13" s="21" t="s">
        <v>9</v>
      </c>
      <c r="F13" s="19" t="s">
        <v>9</v>
      </c>
    </row>
    <row r="14" spans="1:6" ht="15.75">
      <c r="A14" s="148">
        <v>12</v>
      </c>
      <c r="B14" s="46" t="s">
        <v>361</v>
      </c>
      <c r="C14" s="17">
        <v>0</v>
      </c>
      <c r="D14" s="17">
        <v>1.0900000000000001</v>
      </c>
      <c r="E14" s="21" t="s">
        <v>9</v>
      </c>
      <c r="F14" s="19" t="s">
        <v>9</v>
      </c>
    </row>
    <row r="15" spans="1:6" ht="15.75">
      <c r="A15" s="148">
        <v>13</v>
      </c>
      <c r="B15" s="46" t="s">
        <v>362</v>
      </c>
      <c r="C15" s="150">
        <v>0</v>
      </c>
      <c r="D15" s="150">
        <v>0.43</v>
      </c>
      <c r="E15" s="21" t="s">
        <v>9</v>
      </c>
      <c r="F15" s="19" t="s">
        <v>9</v>
      </c>
    </row>
    <row r="16" spans="1:6" ht="15.75">
      <c r="A16" s="148">
        <v>14</v>
      </c>
      <c r="B16" s="46" t="s">
        <v>363</v>
      </c>
      <c r="C16" s="150">
        <v>0</v>
      </c>
      <c r="D16" s="150">
        <v>1.095</v>
      </c>
      <c r="E16" s="21" t="s">
        <v>9</v>
      </c>
      <c r="F16" s="19" t="s">
        <v>9</v>
      </c>
    </row>
    <row r="17" spans="1:6" ht="15.75">
      <c r="A17" s="148">
        <v>15</v>
      </c>
      <c r="B17" s="46" t="s">
        <v>364</v>
      </c>
      <c r="C17" s="150">
        <v>0</v>
      </c>
      <c r="D17" s="150">
        <v>0.26</v>
      </c>
      <c r="E17" s="21" t="s">
        <v>9</v>
      </c>
      <c r="F17" s="19" t="s">
        <v>9</v>
      </c>
    </row>
    <row r="18" spans="1:6" ht="15.75">
      <c r="A18" s="148">
        <v>16</v>
      </c>
      <c r="B18" s="46" t="s">
        <v>365</v>
      </c>
      <c r="C18" s="150">
        <v>0</v>
      </c>
      <c r="D18" s="150">
        <v>0.4</v>
      </c>
      <c r="E18" s="21" t="s">
        <v>9</v>
      </c>
      <c r="F18" s="19" t="s">
        <v>9</v>
      </c>
    </row>
    <row r="19" spans="1:6" ht="15.75">
      <c r="A19" s="148">
        <v>17</v>
      </c>
      <c r="B19" s="46" t="s">
        <v>366</v>
      </c>
      <c r="C19" s="150">
        <v>0</v>
      </c>
      <c r="D19" s="150">
        <v>0.59</v>
      </c>
      <c r="E19" s="21" t="s">
        <v>9</v>
      </c>
      <c r="F19" s="19" t="s">
        <v>9</v>
      </c>
    </row>
    <row r="20" spans="1:6" ht="15.75">
      <c r="A20" s="148">
        <v>18</v>
      </c>
      <c r="B20" s="46" t="s">
        <v>367</v>
      </c>
      <c r="C20" s="17">
        <v>0</v>
      </c>
      <c r="D20" s="17">
        <v>0.57999999999999996</v>
      </c>
      <c r="E20" s="21" t="s">
        <v>9</v>
      </c>
      <c r="F20" s="19" t="s">
        <v>9</v>
      </c>
    </row>
    <row r="21" spans="1:6" ht="15.75">
      <c r="A21" s="148">
        <v>19</v>
      </c>
      <c r="B21" s="46" t="s">
        <v>368</v>
      </c>
      <c r="C21" s="17">
        <v>0</v>
      </c>
      <c r="D21" s="17">
        <v>0.58399999999999996</v>
      </c>
      <c r="E21" s="21" t="s">
        <v>9</v>
      </c>
      <c r="F21" s="19" t="s">
        <v>9</v>
      </c>
    </row>
    <row r="22" spans="1:6" ht="15.75">
      <c r="A22" s="148">
        <v>20</v>
      </c>
      <c r="B22" s="46" t="s">
        <v>369</v>
      </c>
      <c r="C22" s="17">
        <v>0</v>
      </c>
      <c r="D22" s="17">
        <v>0.23</v>
      </c>
      <c r="E22" s="21" t="s">
        <v>9</v>
      </c>
      <c r="F22" s="19" t="s">
        <v>9</v>
      </c>
    </row>
    <row r="23" spans="1:6" ht="15.75">
      <c r="A23" s="148">
        <v>21</v>
      </c>
      <c r="B23" s="46" t="s">
        <v>370</v>
      </c>
      <c r="C23" s="17">
        <v>0</v>
      </c>
      <c r="D23" s="17">
        <v>0.94</v>
      </c>
      <c r="E23" s="21" t="s">
        <v>9</v>
      </c>
      <c r="F23" s="19" t="s">
        <v>9</v>
      </c>
    </row>
    <row r="24" spans="1:6" ht="15.75">
      <c r="A24" s="148">
        <v>22</v>
      </c>
      <c r="B24" s="46" t="s">
        <v>371</v>
      </c>
      <c r="C24" s="17">
        <v>0</v>
      </c>
      <c r="D24" s="17">
        <v>0.47</v>
      </c>
      <c r="E24" s="21" t="s">
        <v>9</v>
      </c>
      <c r="F24" s="19" t="s">
        <v>9</v>
      </c>
    </row>
    <row r="25" spans="1:6" ht="15.75">
      <c r="A25" s="148">
        <v>23</v>
      </c>
      <c r="B25" s="46" t="s">
        <v>372</v>
      </c>
      <c r="C25" s="17">
        <v>0</v>
      </c>
      <c r="D25" s="17">
        <v>0.11</v>
      </c>
      <c r="E25" s="21" t="s">
        <v>9</v>
      </c>
      <c r="F25" s="19" t="s">
        <v>9</v>
      </c>
    </row>
    <row r="26" spans="1:6" ht="15.75">
      <c r="A26" s="148">
        <v>24</v>
      </c>
      <c r="B26" s="46" t="s">
        <v>373</v>
      </c>
      <c r="C26" s="17">
        <v>0</v>
      </c>
      <c r="D26" s="17">
        <v>0.15</v>
      </c>
      <c r="E26" s="21" t="s">
        <v>9</v>
      </c>
      <c r="F26" s="19" t="s">
        <v>9</v>
      </c>
    </row>
    <row r="27" spans="1:6" ht="15.75">
      <c r="A27" s="148">
        <v>25</v>
      </c>
      <c r="B27" s="46" t="s">
        <v>374</v>
      </c>
      <c r="C27" s="17">
        <v>0</v>
      </c>
      <c r="D27" s="17">
        <v>0.52</v>
      </c>
      <c r="E27" s="21" t="s">
        <v>29</v>
      </c>
      <c r="F27" s="19" t="s">
        <v>29</v>
      </c>
    </row>
    <row r="28" spans="1:6" ht="15.75">
      <c r="A28" s="148">
        <v>26</v>
      </c>
      <c r="B28" s="46" t="s">
        <v>375</v>
      </c>
      <c r="C28" s="17">
        <v>0</v>
      </c>
      <c r="D28" s="17">
        <v>3.15</v>
      </c>
      <c r="E28" s="21" t="s">
        <v>29</v>
      </c>
      <c r="F28" s="19" t="s">
        <v>29</v>
      </c>
    </row>
    <row r="29" spans="1:6" ht="15.75">
      <c r="A29" s="148">
        <v>27</v>
      </c>
      <c r="B29" s="46" t="s">
        <v>376</v>
      </c>
      <c r="C29" s="17">
        <v>0</v>
      </c>
      <c r="D29" s="17">
        <v>0.34</v>
      </c>
      <c r="E29" s="21" t="s">
        <v>9</v>
      </c>
      <c r="F29" s="19" t="s">
        <v>9</v>
      </c>
    </row>
    <row r="30" spans="1:6" ht="15.75">
      <c r="A30" s="148">
        <v>28</v>
      </c>
      <c r="B30" s="149" t="s">
        <v>377</v>
      </c>
      <c r="C30" s="17">
        <v>0</v>
      </c>
      <c r="D30" s="17">
        <v>2.39</v>
      </c>
      <c r="E30" s="21" t="s">
        <v>9</v>
      </c>
      <c r="F30" s="19" t="s">
        <v>9</v>
      </c>
    </row>
    <row r="31" spans="1:6" ht="15.75">
      <c r="A31" s="148">
        <v>29</v>
      </c>
      <c r="B31" s="46" t="s">
        <v>378</v>
      </c>
      <c r="C31" s="17">
        <v>0</v>
      </c>
      <c r="D31" s="17">
        <v>0.42</v>
      </c>
      <c r="E31" s="21" t="s">
        <v>9</v>
      </c>
      <c r="F31" s="19" t="s">
        <v>9</v>
      </c>
    </row>
    <row r="32" spans="1:6" ht="15.75">
      <c r="A32" s="148">
        <v>30</v>
      </c>
      <c r="B32" s="46" t="s">
        <v>379</v>
      </c>
      <c r="C32" s="17">
        <v>0</v>
      </c>
      <c r="D32" s="17">
        <v>0.65900000000000003</v>
      </c>
      <c r="E32" s="21" t="s">
        <v>9</v>
      </c>
      <c r="F32" s="19" t="s">
        <v>9</v>
      </c>
    </row>
    <row r="33" spans="1:6" ht="15.75">
      <c r="A33" s="148">
        <v>31</v>
      </c>
      <c r="B33" s="46" t="s">
        <v>380</v>
      </c>
      <c r="C33" s="17">
        <v>0</v>
      </c>
      <c r="D33" s="17">
        <v>1.25</v>
      </c>
      <c r="E33" s="21" t="s">
        <v>9</v>
      </c>
      <c r="F33" s="19" t="s">
        <v>9</v>
      </c>
    </row>
    <row r="34" spans="1:6" ht="15.75">
      <c r="A34" s="148">
        <v>32</v>
      </c>
      <c r="B34" s="46" t="s">
        <v>381</v>
      </c>
      <c r="C34" s="17">
        <v>0</v>
      </c>
      <c r="D34" s="17">
        <v>1.52</v>
      </c>
      <c r="E34" s="21" t="s">
        <v>9</v>
      </c>
      <c r="F34" s="19" t="s">
        <v>9</v>
      </c>
    </row>
    <row r="35" spans="1:6" ht="15.75">
      <c r="A35" s="148">
        <v>33</v>
      </c>
      <c r="B35" s="46" t="s">
        <v>382</v>
      </c>
      <c r="C35" s="17">
        <v>0</v>
      </c>
      <c r="D35" s="17">
        <v>0.25</v>
      </c>
      <c r="E35" s="21" t="s">
        <v>9</v>
      </c>
      <c r="F35" s="19" t="s">
        <v>9</v>
      </c>
    </row>
    <row r="36" spans="1:6" ht="15.75">
      <c r="A36" s="148">
        <v>34</v>
      </c>
      <c r="B36" s="46" t="s">
        <v>383</v>
      </c>
      <c r="C36" s="17">
        <v>0</v>
      </c>
      <c r="D36" s="17">
        <v>2.02</v>
      </c>
      <c r="E36" s="21" t="s">
        <v>9</v>
      </c>
      <c r="F36" s="19" t="s">
        <v>9</v>
      </c>
    </row>
    <row r="37" spans="1:6" ht="15.75">
      <c r="A37" s="148">
        <v>35</v>
      </c>
      <c r="B37" s="46" t="s">
        <v>384</v>
      </c>
      <c r="C37" s="17">
        <v>0</v>
      </c>
      <c r="D37" s="17">
        <v>0.49</v>
      </c>
      <c r="E37" s="21" t="s">
        <v>9</v>
      </c>
      <c r="F37" s="19" t="s">
        <v>9</v>
      </c>
    </row>
    <row r="38" spans="1:6" ht="15.75">
      <c r="A38" s="148">
        <v>36</v>
      </c>
      <c r="B38" s="46" t="s">
        <v>385</v>
      </c>
      <c r="C38" s="17">
        <v>0</v>
      </c>
      <c r="D38" s="17">
        <v>2.6549999999999998</v>
      </c>
      <c r="E38" s="21" t="s">
        <v>9</v>
      </c>
      <c r="F38" s="19" t="s">
        <v>9</v>
      </c>
    </row>
    <row r="39" spans="1:6" ht="15.75">
      <c r="A39" s="148">
        <v>37</v>
      </c>
      <c r="B39" s="46" t="s">
        <v>386</v>
      </c>
      <c r="C39" s="17">
        <v>0</v>
      </c>
      <c r="D39" s="17">
        <v>0.43</v>
      </c>
      <c r="E39" s="21" t="s">
        <v>9</v>
      </c>
      <c r="F39" s="19" t="s">
        <v>9</v>
      </c>
    </row>
    <row r="40" spans="1:6" ht="15.75">
      <c r="A40" s="148">
        <v>38</v>
      </c>
      <c r="B40" s="46" t="s">
        <v>387</v>
      </c>
      <c r="C40" s="17">
        <v>0</v>
      </c>
      <c r="D40" s="17">
        <v>3.89</v>
      </c>
      <c r="E40" s="21" t="s">
        <v>9</v>
      </c>
      <c r="F40" s="19" t="s">
        <v>9</v>
      </c>
    </row>
    <row r="41" spans="1:6" ht="15.75">
      <c r="A41" s="148">
        <v>39</v>
      </c>
      <c r="B41" s="46" t="s">
        <v>388</v>
      </c>
      <c r="C41" s="17">
        <v>0</v>
      </c>
      <c r="D41" s="17">
        <v>0.55000000000000004</v>
      </c>
      <c r="E41" s="21" t="s">
        <v>9</v>
      </c>
      <c r="F41" s="19" t="s">
        <v>9</v>
      </c>
    </row>
    <row r="42" spans="1:6" ht="15.75">
      <c r="A42" s="148">
        <v>40</v>
      </c>
      <c r="B42" s="46" t="s">
        <v>389</v>
      </c>
      <c r="C42" s="17">
        <v>0</v>
      </c>
      <c r="D42" s="17">
        <v>0.41299999999999998</v>
      </c>
      <c r="E42" s="21" t="s">
        <v>9</v>
      </c>
      <c r="F42" s="19" t="s">
        <v>9</v>
      </c>
    </row>
    <row r="43" spans="1:6" ht="15.75">
      <c r="A43" s="148">
        <v>41</v>
      </c>
      <c r="B43" s="46" t="s">
        <v>390</v>
      </c>
      <c r="C43" s="17">
        <v>0</v>
      </c>
      <c r="D43" s="17">
        <v>0.98</v>
      </c>
      <c r="E43" s="21" t="s">
        <v>9</v>
      </c>
      <c r="F43" s="19" t="s">
        <v>9</v>
      </c>
    </row>
    <row r="44" spans="1:6" ht="15.75">
      <c r="A44" s="148">
        <v>42</v>
      </c>
      <c r="B44" s="46" t="s">
        <v>391</v>
      </c>
      <c r="C44" s="17">
        <v>0</v>
      </c>
      <c r="D44" s="17">
        <v>1.04</v>
      </c>
      <c r="E44" s="21" t="s">
        <v>9</v>
      </c>
      <c r="F44" s="19" t="s">
        <v>9</v>
      </c>
    </row>
    <row r="45" spans="1:6" ht="15.75">
      <c r="A45" s="148">
        <v>43</v>
      </c>
      <c r="B45" s="46" t="s">
        <v>392</v>
      </c>
      <c r="C45" s="17">
        <v>0</v>
      </c>
      <c r="D45" s="17">
        <v>0.05</v>
      </c>
      <c r="E45" s="21" t="s">
        <v>9</v>
      </c>
      <c r="F45" s="19" t="s">
        <v>9</v>
      </c>
    </row>
    <row r="46" spans="1:6" ht="15.75">
      <c r="A46" s="148">
        <v>44</v>
      </c>
      <c r="B46" s="46" t="s">
        <v>393</v>
      </c>
      <c r="C46" s="17">
        <v>0</v>
      </c>
      <c r="D46" s="17">
        <v>0.15</v>
      </c>
      <c r="E46" s="21" t="s">
        <v>29</v>
      </c>
      <c r="F46" s="19" t="s">
        <v>29</v>
      </c>
    </row>
    <row r="47" spans="1:6" ht="15.75">
      <c r="A47" s="148">
        <v>45</v>
      </c>
      <c r="B47" s="46" t="s">
        <v>394</v>
      </c>
      <c r="C47" s="17">
        <v>0</v>
      </c>
      <c r="D47" s="17">
        <v>0.46</v>
      </c>
      <c r="E47" s="21" t="s">
        <v>9</v>
      </c>
      <c r="F47" s="19" t="s">
        <v>9</v>
      </c>
    </row>
    <row r="48" spans="1:6" ht="15.75">
      <c r="A48" s="148">
        <v>46</v>
      </c>
      <c r="B48" s="46" t="s">
        <v>395</v>
      </c>
      <c r="C48" s="17">
        <v>0</v>
      </c>
      <c r="D48" s="17">
        <v>1.54</v>
      </c>
      <c r="E48" s="21" t="s">
        <v>9</v>
      </c>
      <c r="F48" s="19" t="s">
        <v>9</v>
      </c>
    </row>
    <row r="49" spans="1:6" ht="15.75">
      <c r="A49" s="148">
        <v>47</v>
      </c>
      <c r="B49" s="46" t="s">
        <v>396</v>
      </c>
      <c r="C49" s="17">
        <v>0</v>
      </c>
      <c r="D49" s="17">
        <v>0.5</v>
      </c>
      <c r="E49" s="21" t="s">
        <v>9</v>
      </c>
      <c r="F49" s="19" t="s">
        <v>9</v>
      </c>
    </row>
    <row r="50" spans="1:6" ht="15.75">
      <c r="A50" s="148">
        <v>48</v>
      </c>
      <c r="B50" s="46" t="s">
        <v>397</v>
      </c>
      <c r="C50" s="17">
        <v>0</v>
      </c>
      <c r="D50" s="17">
        <v>3.32</v>
      </c>
      <c r="E50" s="21" t="s">
        <v>9</v>
      </c>
      <c r="F50" s="19" t="s">
        <v>9</v>
      </c>
    </row>
    <row r="51" spans="1:6" ht="15.75">
      <c r="A51" s="148">
        <v>49</v>
      </c>
      <c r="B51" s="46" t="s">
        <v>398</v>
      </c>
      <c r="C51" s="17">
        <v>0</v>
      </c>
      <c r="D51" s="17">
        <v>0.5</v>
      </c>
      <c r="E51" s="21" t="s">
        <v>9</v>
      </c>
      <c r="F51" s="19" t="s">
        <v>9</v>
      </c>
    </row>
    <row r="52" spans="1:6" ht="15.75">
      <c r="A52" s="148">
        <v>50</v>
      </c>
      <c r="B52" s="46" t="s">
        <v>399</v>
      </c>
      <c r="C52" s="17">
        <v>0</v>
      </c>
      <c r="D52" s="17">
        <v>0.72</v>
      </c>
      <c r="E52" s="21" t="s">
        <v>9</v>
      </c>
      <c r="F52" s="19" t="s">
        <v>9</v>
      </c>
    </row>
    <row r="53" spans="1:6" ht="15.75">
      <c r="A53" s="148">
        <v>51</v>
      </c>
      <c r="B53" s="46" t="s">
        <v>400</v>
      </c>
      <c r="C53" s="17">
        <v>0</v>
      </c>
      <c r="D53" s="17">
        <v>1.51</v>
      </c>
      <c r="E53" s="21" t="s">
        <v>9</v>
      </c>
      <c r="F53" s="19" t="s">
        <v>9</v>
      </c>
    </row>
    <row r="54" spans="1:6" ht="15.75">
      <c r="A54" s="148">
        <v>52</v>
      </c>
      <c r="B54" s="46" t="s">
        <v>401</v>
      </c>
      <c r="C54" s="17">
        <v>0</v>
      </c>
      <c r="D54" s="17">
        <v>0.48</v>
      </c>
      <c r="E54" s="21" t="s">
        <v>9</v>
      </c>
      <c r="F54" s="19" t="s">
        <v>9</v>
      </c>
    </row>
    <row r="55" spans="1:6" ht="15.75">
      <c r="A55" s="148">
        <v>53</v>
      </c>
      <c r="B55" s="46" t="s">
        <v>402</v>
      </c>
      <c r="C55" s="17">
        <v>0</v>
      </c>
      <c r="D55" s="17">
        <v>0.19</v>
      </c>
      <c r="E55" s="21" t="s">
        <v>9</v>
      </c>
      <c r="F55" s="19" t="s">
        <v>9</v>
      </c>
    </row>
    <row r="56" spans="1:6" ht="15.75">
      <c r="A56" s="148">
        <v>54</v>
      </c>
      <c r="B56" s="46" t="s">
        <v>403</v>
      </c>
      <c r="C56" s="17">
        <v>0</v>
      </c>
      <c r="D56" s="17">
        <v>1.51</v>
      </c>
      <c r="E56" s="21" t="s">
        <v>9</v>
      </c>
      <c r="F56" s="19" t="s">
        <v>9</v>
      </c>
    </row>
    <row r="57" spans="1:6" ht="15.75">
      <c r="A57" s="148">
        <v>55</v>
      </c>
      <c r="B57" s="46" t="s">
        <v>404</v>
      </c>
      <c r="C57" s="17">
        <v>0</v>
      </c>
      <c r="D57" s="17">
        <v>1.87</v>
      </c>
      <c r="E57" s="21" t="s">
        <v>9</v>
      </c>
      <c r="F57" s="19" t="s">
        <v>9</v>
      </c>
    </row>
    <row r="58" spans="1:6" ht="16.5" thickBot="1">
      <c r="A58" s="148">
        <v>56</v>
      </c>
      <c r="B58" s="46" t="s">
        <v>405</v>
      </c>
      <c r="C58" s="17">
        <v>0</v>
      </c>
      <c r="D58" s="17">
        <v>0.46</v>
      </c>
      <c r="E58" s="16" t="s">
        <v>9</v>
      </c>
      <c r="F58" s="19" t="s">
        <v>9</v>
      </c>
    </row>
    <row r="59" spans="1:6" ht="15.75">
      <c r="C59" s="25" t="s">
        <v>81</v>
      </c>
      <c r="D59" s="26" t="s">
        <v>82</v>
      </c>
      <c r="E59" s="33">
        <f>SUMIF($E$3:$E$58,"A",$D$3:$D$58)</f>
        <v>0</v>
      </c>
      <c r="F59" s="33">
        <f>SUMIF($F$3:$F$58,"A",$D$3:$D$58)</f>
        <v>0</v>
      </c>
    </row>
    <row r="60" spans="1:6" ht="15.75">
      <c r="D60" s="27" t="s">
        <v>83</v>
      </c>
      <c r="E60" s="31">
        <f>SUMIF($E$3:$E$58,"B",$D$3:$D$58)</f>
        <v>0</v>
      </c>
      <c r="F60" s="31">
        <f>SUMIF($F$3:$F$58,"B",$D$3:$D$58)</f>
        <v>0</v>
      </c>
    </row>
    <row r="61" spans="1:6" ht="15.75">
      <c r="D61" s="27" t="s">
        <v>84</v>
      </c>
      <c r="E61" s="28">
        <f>SUMIF($E$3:$E$58,"C",$D$3:$D$58)</f>
        <v>3.82</v>
      </c>
      <c r="F61" s="28">
        <f>SUMIF($F$3:$F$58,"C",$D$3:$D$58)</f>
        <v>3.82</v>
      </c>
    </row>
    <row r="62" spans="1:6" ht="16.5" thickBot="1">
      <c r="D62" s="29" t="s">
        <v>85</v>
      </c>
      <c r="E62" s="30">
        <f>SUMIF($E$3:$E$58,"D",$D$3:$D$58)</f>
        <v>57.995999999999981</v>
      </c>
      <c r="F62" s="30">
        <f>SUMIF($F$3:$F$58,"D",$D$3:$D$58)</f>
        <v>57.995999999999981</v>
      </c>
    </row>
  </sheetData>
  <mergeCells count="2">
    <mergeCell ref="E1:F1"/>
    <mergeCell ref="B2:D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41059-378D-4DC4-BFB0-D632B94F5DA3}">
  <sheetPr>
    <tabColor rgb="FF92D050"/>
  </sheetPr>
  <dimension ref="A1:F44"/>
  <sheetViews>
    <sheetView zoomScale="55" zoomScaleNormal="55" workbookViewId="0">
      <selection activeCell="E44" sqref="E44"/>
    </sheetView>
  </sheetViews>
  <sheetFormatPr defaultRowHeight="15" customHeight="1"/>
  <cols>
    <col min="2" max="2" width="51.85546875" customWidth="1"/>
    <col min="5" max="5" width="14.7109375" customWidth="1"/>
    <col min="6" max="6" width="14.7109375" style="45" customWidth="1"/>
  </cols>
  <sheetData>
    <row r="1" spans="1:6" ht="110.25">
      <c r="B1" s="54" t="s">
        <v>0</v>
      </c>
      <c r="C1" s="22" t="s">
        <v>1</v>
      </c>
      <c r="D1" s="23" t="s">
        <v>2</v>
      </c>
      <c r="E1" s="14" t="s">
        <v>3</v>
      </c>
      <c r="F1" s="14"/>
    </row>
    <row r="2" spans="1:6" ht="31.5">
      <c r="A2" s="48" t="s">
        <v>4</v>
      </c>
      <c r="B2" s="10" t="s">
        <v>406</v>
      </c>
      <c r="C2" s="9"/>
      <c r="D2" s="9"/>
      <c r="E2" s="44" t="s">
        <v>6</v>
      </c>
      <c r="F2" s="48" t="s">
        <v>7</v>
      </c>
    </row>
    <row r="3" spans="1:6" ht="15.75">
      <c r="A3" s="136">
        <v>1</v>
      </c>
      <c r="B3" s="62" t="s">
        <v>407</v>
      </c>
      <c r="C3" s="32">
        <v>0</v>
      </c>
      <c r="D3" s="32">
        <v>0.78</v>
      </c>
      <c r="E3" s="19" t="s">
        <v>9</v>
      </c>
      <c r="F3" s="19" t="s">
        <v>9</v>
      </c>
    </row>
    <row r="4" spans="1:6" ht="15.75">
      <c r="A4" s="136">
        <v>2</v>
      </c>
      <c r="B4" s="62" t="s">
        <v>408</v>
      </c>
      <c r="C4" s="32">
        <v>0</v>
      </c>
      <c r="D4" s="32">
        <v>0.26</v>
      </c>
      <c r="E4" s="19" t="s">
        <v>9</v>
      </c>
      <c r="F4" s="19" t="s">
        <v>9</v>
      </c>
    </row>
    <row r="5" spans="1:6" ht="15.75">
      <c r="A5" s="136">
        <v>3</v>
      </c>
      <c r="B5" s="62" t="s">
        <v>409</v>
      </c>
      <c r="C5" s="32">
        <v>0</v>
      </c>
      <c r="D5" s="32">
        <v>0.2</v>
      </c>
      <c r="E5" s="19" t="s">
        <v>9</v>
      </c>
      <c r="F5" s="19" t="s">
        <v>9</v>
      </c>
    </row>
    <row r="6" spans="1:6" ht="15.75">
      <c r="A6" s="136">
        <v>4</v>
      </c>
      <c r="B6" s="62" t="s">
        <v>410</v>
      </c>
      <c r="C6" s="32">
        <v>0</v>
      </c>
      <c r="D6" s="32">
        <v>0.74</v>
      </c>
      <c r="E6" s="19" t="s">
        <v>9</v>
      </c>
      <c r="F6" s="19" t="s">
        <v>9</v>
      </c>
    </row>
    <row r="7" spans="1:6" ht="15.75">
      <c r="A7" s="136">
        <v>5</v>
      </c>
      <c r="B7" s="62" t="s">
        <v>411</v>
      </c>
      <c r="C7" s="32">
        <v>0</v>
      </c>
      <c r="D7" s="39">
        <v>1.5</v>
      </c>
      <c r="E7" s="19" t="s">
        <v>9</v>
      </c>
      <c r="F7" s="19" t="s">
        <v>9</v>
      </c>
    </row>
    <row r="8" spans="1:6" ht="15.75">
      <c r="A8" s="136">
        <v>6</v>
      </c>
      <c r="B8" s="62" t="s">
        <v>412</v>
      </c>
      <c r="C8" s="32">
        <v>0</v>
      </c>
      <c r="D8" s="39">
        <v>0.97</v>
      </c>
      <c r="E8" s="19" t="s">
        <v>9</v>
      </c>
      <c r="F8" s="19" t="s">
        <v>9</v>
      </c>
    </row>
    <row r="9" spans="1:6" ht="15.75">
      <c r="A9" s="136">
        <v>7</v>
      </c>
      <c r="B9" s="62" t="s">
        <v>413</v>
      </c>
      <c r="C9" s="32">
        <v>0</v>
      </c>
      <c r="D9" s="39">
        <v>0.19</v>
      </c>
      <c r="E9" s="19" t="s">
        <v>9</v>
      </c>
      <c r="F9" s="19" t="s">
        <v>9</v>
      </c>
    </row>
    <row r="10" spans="1:6" ht="15.75">
      <c r="A10" s="136">
        <v>8</v>
      </c>
      <c r="B10" s="62" t="s">
        <v>414</v>
      </c>
      <c r="C10" s="32">
        <v>0</v>
      </c>
      <c r="D10" s="39">
        <v>0.5</v>
      </c>
      <c r="E10" s="19" t="s">
        <v>9</v>
      </c>
      <c r="F10" s="19" t="s">
        <v>9</v>
      </c>
    </row>
    <row r="11" spans="1:6" ht="15.75">
      <c r="A11" s="136">
        <v>9</v>
      </c>
      <c r="B11" s="62" t="s">
        <v>415</v>
      </c>
      <c r="C11" s="32">
        <v>0</v>
      </c>
      <c r="D11" s="39">
        <v>0.12</v>
      </c>
      <c r="E11" s="19" t="s">
        <v>9</v>
      </c>
      <c r="F11" s="19" t="s">
        <v>9</v>
      </c>
    </row>
    <row r="12" spans="1:6" ht="15.75">
      <c r="A12" s="136">
        <v>10</v>
      </c>
      <c r="B12" s="62" t="s">
        <v>415</v>
      </c>
      <c r="C12" s="32">
        <v>0.98</v>
      </c>
      <c r="D12" s="39">
        <v>1.1000000000000001</v>
      </c>
      <c r="E12" s="19" t="s">
        <v>9</v>
      </c>
      <c r="F12" s="19" t="s">
        <v>9</v>
      </c>
    </row>
    <row r="13" spans="1:6" ht="15.75">
      <c r="A13" s="136">
        <v>11</v>
      </c>
      <c r="B13" s="51" t="s">
        <v>416</v>
      </c>
      <c r="C13" s="32">
        <v>0</v>
      </c>
      <c r="D13" s="39">
        <v>0.12</v>
      </c>
      <c r="E13" s="19" t="s">
        <v>9</v>
      </c>
      <c r="F13" s="19" t="s">
        <v>9</v>
      </c>
    </row>
    <row r="14" spans="1:6" ht="15.75">
      <c r="A14" s="136">
        <v>12</v>
      </c>
      <c r="B14" s="62" t="s">
        <v>417</v>
      </c>
      <c r="C14" s="32">
        <v>0</v>
      </c>
      <c r="D14" s="39">
        <v>1.2</v>
      </c>
      <c r="E14" s="19" t="s">
        <v>9</v>
      </c>
      <c r="F14" s="19" t="s">
        <v>9</v>
      </c>
    </row>
    <row r="15" spans="1:6" ht="15.75">
      <c r="A15" s="136">
        <v>13</v>
      </c>
      <c r="B15" s="63" t="s">
        <v>418</v>
      </c>
      <c r="C15" s="32">
        <v>0</v>
      </c>
      <c r="D15" s="40">
        <v>1.1299999999999999</v>
      </c>
      <c r="E15" s="19" t="s">
        <v>9</v>
      </c>
      <c r="F15" s="19" t="s">
        <v>9</v>
      </c>
    </row>
    <row r="16" spans="1:6" ht="15.75">
      <c r="A16" s="136">
        <v>14</v>
      </c>
      <c r="B16" s="63" t="s">
        <v>419</v>
      </c>
      <c r="C16" s="32">
        <v>0</v>
      </c>
      <c r="D16" s="40">
        <v>0.54</v>
      </c>
      <c r="E16" s="19" t="s">
        <v>9</v>
      </c>
      <c r="F16" s="19" t="s">
        <v>9</v>
      </c>
    </row>
    <row r="17" spans="1:6" ht="15.75">
      <c r="A17" s="136">
        <v>15</v>
      </c>
      <c r="B17" s="64" t="s">
        <v>420</v>
      </c>
      <c r="C17" s="32">
        <v>0</v>
      </c>
      <c r="D17" s="40">
        <v>1.72</v>
      </c>
      <c r="E17" s="19" t="s">
        <v>9</v>
      </c>
      <c r="F17" s="19" t="s">
        <v>9</v>
      </c>
    </row>
    <row r="18" spans="1:6" ht="15.75">
      <c r="A18" s="136">
        <v>16</v>
      </c>
      <c r="B18" s="65" t="s">
        <v>421</v>
      </c>
      <c r="C18" s="32">
        <v>0</v>
      </c>
      <c r="D18" s="39">
        <v>1.2</v>
      </c>
      <c r="E18" s="19" t="s">
        <v>9</v>
      </c>
      <c r="F18" s="19" t="s">
        <v>9</v>
      </c>
    </row>
    <row r="19" spans="1:6" ht="15.75">
      <c r="A19" s="136">
        <v>17</v>
      </c>
      <c r="B19" s="65" t="s">
        <v>422</v>
      </c>
      <c r="C19" s="32">
        <v>0</v>
      </c>
      <c r="D19" s="39">
        <v>0.5</v>
      </c>
      <c r="E19" s="19" t="s">
        <v>9</v>
      </c>
      <c r="F19" s="19" t="s">
        <v>9</v>
      </c>
    </row>
    <row r="20" spans="1:6" ht="15.75">
      <c r="A20" s="136">
        <v>18</v>
      </c>
      <c r="B20" s="64" t="s">
        <v>423</v>
      </c>
      <c r="C20" s="32">
        <v>0</v>
      </c>
      <c r="D20" s="40">
        <v>0.12</v>
      </c>
      <c r="E20" s="19" t="s">
        <v>9</v>
      </c>
      <c r="F20" s="19" t="s">
        <v>9</v>
      </c>
    </row>
    <row r="21" spans="1:6" ht="15.75">
      <c r="A21" s="136">
        <v>19</v>
      </c>
      <c r="B21" s="66" t="s">
        <v>424</v>
      </c>
      <c r="C21" s="40">
        <v>0.12</v>
      </c>
      <c r="D21" s="40">
        <v>0.44</v>
      </c>
      <c r="E21" s="19" t="s">
        <v>9</v>
      </c>
      <c r="F21" s="19" t="s">
        <v>9</v>
      </c>
    </row>
    <row r="22" spans="1:6" ht="15.75">
      <c r="A22" s="136">
        <v>20</v>
      </c>
      <c r="B22" s="66" t="s">
        <v>423</v>
      </c>
      <c r="C22" s="40">
        <v>0.44</v>
      </c>
      <c r="D22" s="40">
        <v>1.23</v>
      </c>
      <c r="E22" s="19" t="s">
        <v>9</v>
      </c>
      <c r="F22" s="19" t="s">
        <v>9</v>
      </c>
    </row>
    <row r="23" spans="1:6" ht="15.75">
      <c r="A23" s="136">
        <v>21</v>
      </c>
      <c r="B23" s="66" t="s">
        <v>425</v>
      </c>
      <c r="C23" s="39">
        <v>0</v>
      </c>
      <c r="D23" s="40">
        <v>2.75</v>
      </c>
      <c r="E23" s="19" t="s">
        <v>9</v>
      </c>
      <c r="F23" s="19" t="s">
        <v>9</v>
      </c>
    </row>
    <row r="24" spans="1:6" ht="15.75">
      <c r="A24" s="136">
        <v>22</v>
      </c>
      <c r="B24" s="66" t="s">
        <v>426</v>
      </c>
      <c r="C24" s="39">
        <v>0</v>
      </c>
      <c r="D24" s="39">
        <v>0.7</v>
      </c>
      <c r="E24" s="19" t="s">
        <v>9</v>
      </c>
      <c r="F24" s="19" t="s">
        <v>9</v>
      </c>
    </row>
    <row r="25" spans="1:6" ht="15.75">
      <c r="A25" s="136">
        <v>23</v>
      </c>
      <c r="B25" s="66" t="s">
        <v>427</v>
      </c>
      <c r="C25" s="39">
        <v>0</v>
      </c>
      <c r="D25" s="39">
        <v>0.23</v>
      </c>
      <c r="E25" s="19" t="s">
        <v>9</v>
      </c>
      <c r="F25" s="19" t="s">
        <v>9</v>
      </c>
    </row>
    <row r="26" spans="1:6" ht="15.75">
      <c r="A26" s="136">
        <v>24</v>
      </c>
      <c r="B26" s="66" t="s">
        <v>428</v>
      </c>
      <c r="C26" s="39">
        <v>0</v>
      </c>
      <c r="D26" s="39">
        <v>1.33</v>
      </c>
      <c r="E26" s="19" t="s">
        <v>9</v>
      </c>
      <c r="F26" s="19" t="s">
        <v>9</v>
      </c>
    </row>
    <row r="27" spans="1:6" ht="15.75">
      <c r="A27" s="136">
        <v>25</v>
      </c>
      <c r="B27" s="64" t="s">
        <v>429</v>
      </c>
      <c r="C27" s="39">
        <v>0</v>
      </c>
      <c r="D27" s="40">
        <v>5.01</v>
      </c>
      <c r="E27" s="19" t="s">
        <v>29</v>
      </c>
      <c r="F27" s="19" t="s">
        <v>29</v>
      </c>
    </row>
    <row r="28" spans="1:6" ht="15.75">
      <c r="A28" s="136">
        <v>26</v>
      </c>
      <c r="B28" s="64" t="s">
        <v>430</v>
      </c>
      <c r="C28" s="39">
        <v>0</v>
      </c>
      <c r="D28" s="40">
        <v>0.32</v>
      </c>
      <c r="E28" s="19" t="s">
        <v>9</v>
      </c>
      <c r="F28" s="19" t="s">
        <v>9</v>
      </c>
    </row>
    <row r="29" spans="1:6" ht="15.75">
      <c r="A29" s="136">
        <v>27</v>
      </c>
      <c r="B29" s="65" t="s">
        <v>431</v>
      </c>
      <c r="C29" s="39">
        <v>0</v>
      </c>
      <c r="D29" s="41">
        <v>0.74</v>
      </c>
      <c r="E29" s="19" t="s">
        <v>9</v>
      </c>
      <c r="F29" s="19" t="s">
        <v>9</v>
      </c>
    </row>
    <row r="30" spans="1:6" ht="15.75">
      <c r="A30" s="136">
        <v>28</v>
      </c>
      <c r="B30" s="64" t="s">
        <v>432</v>
      </c>
      <c r="C30" s="39">
        <v>0</v>
      </c>
      <c r="D30" s="40">
        <v>0.65</v>
      </c>
      <c r="E30" s="19" t="s">
        <v>9</v>
      </c>
      <c r="F30" s="19" t="s">
        <v>9</v>
      </c>
    </row>
    <row r="31" spans="1:6" ht="15.75">
      <c r="A31" s="136">
        <v>29</v>
      </c>
      <c r="B31" s="65" t="s">
        <v>433</v>
      </c>
      <c r="C31" s="39">
        <v>0</v>
      </c>
      <c r="D31" s="41">
        <v>0.22</v>
      </c>
      <c r="E31" s="19" t="s">
        <v>9</v>
      </c>
      <c r="F31" s="19" t="s">
        <v>9</v>
      </c>
    </row>
    <row r="32" spans="1:6" ht="15.75">
      <c r="A32" s="136">
        <v>30</v>
      </c>
      <c r="B32" s="65" t="s">
        <v>434</v>
      </c>
      <c r="C32" s="39">
        <v>0.22</v>
      </c>
      <c r="D32" s="42">
        <v>4.9000000000000004</v>
      </c>
      <c r="E32" s="19" t="s">
        <v>9</v>
      </c>
      <c r="F32" s="19" t="s">
        <v>9</v>
      </c>
    </row>
    <row r="33" spans="1:6" ht="15.75">
      <c r="A33" s="136">
        <v>31</v>
      </c>
      <c r="B33" s="65" t="s">
        <v>435</v>
      </c>
      <c r="C33" s="42">
        <v>0</v>
      </c>
      <c r="D33" s="41">
        <v>1.19</v>
      </c>
      <c r="E33" s="19" t="s">
        <v>9</v>
      </c>
      <c r="F33" s="19" t="s">
        <v>9</v>
      </c>
    </row>
    <row r="34" spans="1:6" ht="15.75">
      <c r="A34" s="136">
        <v>32</v>
      </c>
      <c r="B34" s="65" t="s">
        <v>436</v>
      </c>
      <c r="C34" s="42">
        <v>0</v>
      </c>
      <c r="D34" s="41">
        <v>0.87</v>
      </c>
      <c r="E34" s="19" t="s">
        <v>9</v>
      </c>
      <c r="F34" s="19" t="s">
        <v>9</v>
      </c>
    </row>
    <row r="35" spans="1:6" ht="15.75">
      <c r="A35" s="136">
        <v>33</v>
      </c>
      <c r="B35" s="67" t="s">
        <v>437</v>
      </c>
      <c r="C35" s="42">
        <v>0</v>
      </c>
      <c r="D35" s="41">
        <v>0.13</v>
      </c>
      <c r="E35" s="19" t="s">
        <v>9</v>
      </c>
      <c r="F35" s="19" t="s">
        <v>9</v>
      </c>
    </row>
    <row r="36" spans="1:6" ht="15.75">
      <c r="A36" s="136">
        <v>34</v>
      </c>
      <c r="B36" s="67" t="s">
        <v>438</v>
      </c>
      <c r="C36" s="42">
        <v>0</v>
      </c>
      <c r="D36" s="41">
        <v>0.89</v>
      </c>
      <c r="E36" s="19" t="s">
        <v>9</v>
      </c>
      <c r="F36" s="19" t="s">
        <v>9</v>
      </c>
    </row>
    <row r="37" spans="1:6" ht="15.75">
      <c r="A37" s="136">
        <v>35</v>
      </c>
      <c r="B37" s="67" t="s">
        <v>439</v>
      </c>
      <c r="C37" s="42">
        <v>0</v>
      </c>
      <c r="D37" s="41">
        <v>1.27</v>
      </c>
      <c r="E37" s="19" t="s">
        <v>9</v>
      </c>
      <c r="F37" s="19" t="s">
        <v>9</v>
      </c>
    </row>
    <row r="38" spans="1:6" ht="15.75">
      <c r="A38" s="136">
        <v>36</v>
      </c>
      <c r="B38" s="65" t="s">
        <v>440</v>
      </c>
      <c r="C38" s="42">
        <v>0</v>
      </c>
      <c r="D38" s="41">
        <v>1.08</v>
      </c>
      <c r="E38" s="19" t="s">
        <v>9</v>
      </c>
      <c r="F38" s="19" t="s">
        <v>9</v>
      </c>
    </row>
    <row r="39" spans="1:6" ht="15.75">
      <c r="A39" s="136">
        <v>37</v>
      </c>
      <c r="B39" s="65" t="s">
        <v>441</v>
      </c>
      <c r="C39" s="42">
        <v>0</v>
      </c>
      <c r="D39" s="41">
        <v>0.11</v>
      </c>
      <c r="E39" s="19" t="s">
        <v>9</v>
      </c>
      <c r="F39" s="19" t="s">
        <v>9</v>
      </c>
    </row>
    <row r="40" spans="1:6" ht="16.5" thickBot="1">
      <c r="A40" s="136">
        <v>38</v>
      </c>
      <c r="B40" s="65" t="s">
        <v>442</v>
      </c>
      <c r="C40" s="42">
        <v>0</v>
      </c>
      <c r="D40" s="41">
        <v>0.11</v>
      </c>
      <c r="E40" s="43" t="s">
        <v>9</v>
      </c>
      <c r="F40" s="19" t="s">
        <v>9</v>
      </c>
    </row>
    <row r="41" spans="1:6" ht="15.75">
      <c r="C41" s="25" t="s">
        <v>81</v>
      </c>
      <c r="D41" s="26" t="s">
        <v>82</v>
      </c>
      <c r="E41" s="33">
        <f>SUMIF($E$3:$E$40,"A",$D$3:$D$40)</f>
        <v>0</v>
      </c>
      <c r="F41" s="33">
        <f>SUMIF($E$3:$E$40,"A",$D$3:$D$40)</f>
        <v>0</v>
      </c>
    </row>
    <row r="42" spans="1:6" ht="15.75">
      <c r="D42" s="27" t="s">
        <v>83</v>
      </c>
      <c r="E42" s="31">
        <f>SUMIF($E$3:$E$40,"B",$D$3:$D$40)</f>
        <v>0</v>
      </c>
      <c r="F42" s="31">
        <f>SUMIF($E$3:$E$40,"B",$D$3:$D$40)</f>
        <v>0</v>
      </c>
    </row>
    <row r="43" spans="1:6" ht="15.75">
      <c r="D43" s="27" t="s">
        <v>84</v>
      </c>
      <c r="E43" s="31">
        <f>SUMIF($E$3:$E$40,"C",$D$3:$D$40)</f>
        <v>5.01</v>
      </c>
      <c r="F43" s="31">
        <f>SUMIF($F$3:$F$40,"C",$D$3:$D$40)</f>
        <v>5.01</v>
      </c>
    </row>
    <row r="44" spans="1:6" ht="16.5" thickBot="1">
      <c r="D44" s="29" t="s">
        <v>85</v>
      </c>
      <c r="E44" s="30">
        <f>SUMIF($E$3:$E$40,"D",$D$3:$D$40)-C22-C21-C12-C32</f>
        <v>30.289999999999996</v>
      </c>
      <c r="F44" s="30">
        <f>SUMIF($F$3:$F$40,"D",$D$3:$D$40)-C22-C21-C12-C32</f>
        <v>30.289999999999996</v>
      </c>
    </row>
  </sheetData>
  <mergeCells count="2">
    <mergeCell ref="E1:F1"/>
    <mergeCell ref="B2:D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78774-E437-472B-AA6A-88EAFB0D2F94}">
  <sheetPr>
    <tabColor rgb="FF92D050"/>
  </sheetPr>
  <dimension ref="A1:F86"/>
  <sheetViews>
    <sheetView topLeftCell="A29" zoomScale="55" zoomScaleNormal="55" workbookViewId="0">
      <selection activeCell="M44" sqref="M44"/>
    </sheetView>
  </sheetViews>
  <sheetFormatPr defaultRowHeight="15" customHeight="1"/>
  <cols>
    <col min="2" max="2" width="51.85546875" customWidth="1"/>
    <col min="5" max="5" width="14.7109375" customWidth="1"/>
    <col min="6" max="6" width="14.7109375" style="45" customWidth="1"/>
  </cols>
  <sheetData>
    <row r="1" spans="1:6" ht="103.5">
      <c r="B1" s="54" t="s">
        <v>0</v>
      </c>
      <c r="C1" s="22" t="s">
        <v>1</v>
      </c>
      <c r="D1" s="23" t="s">
        <v>2</v>
      </c>
      <c r="E1" s="5" t="s">
        <v>3</v>
      </c>
      <c r="F1" s="5"/>
    </row>
    <row r="2" spans="1:6" ht="31.5">
      <c r="A2" s="48" t="s">
        <v>4</v>
      </c>
      <c r="B2" s="10" t="s">
        <v>443</v>
      </c>
      <c r="C2" s="9"/>
      <c r="D2" s="9"/>
      <c r="E2" s="44" t="s">
        <v>6</v>
      </c>
      <c r="F2" s="48" t="s">
        <v>7</v>
      </c>
    </row>
    <row r="3" spans="1:6" ht="15.75">
      <c r="A3" s="136">
        <v>1</v>
      </c>
      <c r="B3" s="62" t="s">
        <v>28</v>
      </c>
      <c r="C3" s="20">
        <v>0</v>
      </c>
      <c r="D3" s="32">
        <v>0.14599999999999999</v>
      </c>
      <c r="E3" s="47" t="s">
        <v>29</v>
      </c>
      <c r="F3" s="19" t="s">
        <v>29</v>
      </c>
    </row>
    <row r="4" spans="1:6" ht="15.75">
      <c r="A4" s="136">
        <v>2</v>
      </c>
      <c r="B4" s="62" t="s">
        <v>444</v>
      </c>
      <c r="C4" s="20">
        <v>0</v>
      </c>
      <c r="D4" s="20">
        <v>2.165</v>
      </c>
      <c r="E4" s="47" t="s">
        <v>58</v>
      </c>
      <c r="F4" s="19" t="s">
        <v>58</v>
      </c>
    </row>
    <row r="5" spans="1:6" ht="15.75">
      <c r="A5" s="136">
        <v>3</v>
      </c>
      <c r="B5" s="62" t="s">
        <v>445</v>
      </c>
      <c r="C5" s="20">
        <v>0</v>
      </c>
      <c r="D5" s="20">
        <v>0.73799999999999999</v>
      </c>
      <c r="E5" s="47" t="s">
        <v>29</v>
      </c>
      <c r="F5" s="19" t="s">
        <v>29</v>
      </c>
    </row>
    <row r="6" spans="1:6" ht="15.75">
      <c r="A6" s="136">
        <v>4</v>
      </c>
      <c r="B6" s="62" t="s">
        <v>446</v>
      </c>
      <c r="C6" s="20">
        <v>0</v>
      </c>
      <c r="D6" s="37">
        <v>0.75900000000000001</v>
      </c>
      <c r="E6" s="47" t="s">
        <v>9</v>
      </c>
      <c r="F6" s="19" t="s">
        <v>9</v>
      </c>
    </row>
    <row r="7" spans="1:6" ht="15.75">
      <c r="A7" s="136">
        <v>5</v>
      </c>
      <c r="B7" s="62" t="s">
        <v>238</v>
      </c>
      <c r="C7" s="20">
        <v>0</v>
      </c>
      <c r="D7" s="37">
        <v>0.96499999999999997</v>
      </c>
      <c r="E7" s="47" t="s">
        <v>29</v>
      </c>
      <c r="F7" s="19" t="s">
        <v>29</v>
      </c>
    </row>
    <row r="8" spans="1:6" ht="15.75">
      <c r="A8" s="136">
        <v>6</v>
      </c>
      <c r="B8" s="62" t="s">
        <v>56</v>
      </c>
      <c r="C8" s="20">
        <v>0</v>
      </c>
      <c r="D8" s="37">
        <v>0.21099999999999999</v>
      </c>
      <c r="E8" s="47" t="s">
        <v>9</v>
      </c>
      <c r="F8" s="19" t="s">
        <v>9</v>
      </c>
    </row>
    <row r="9" spans="1:6" ht="15.75">
      <c r="A9" s="136">
        <v>7</v>
      </c>
      <c r="B9" s="62" t="s">
        <v>447</v>
      </c>
      <c r="C9" s="20">
        <v>0</v>
      </c>
      <c r="D9" s="37">
        <v>0.86199999999999999</v>
      </c>
      <c r="E9" s="47" t="s">
        <v>58</v>
      </c>
      <c r="F9" s="19" t="s">
        <v>58</v>
      </c>
    </row>
    <row r="10" spans="1:6" ht="15.75">
      <c r="A10" s="136">
        <v>8</v>
      </c>
      <c r="B10" s="62" t="s">
        <v>37</v>
      </c>
      <c r="C10" s="20">
        <v>0</v>
      </c>
      <c r="D10" s="37">
        <v>0.58599999999999997</v>
      </c>
      <c r="E10" s="47" t="s">
        <v>29</v>
      </c>
      <c r="F10" s="19" t="s">
        <v>29</v>
      </c>
    </row>
    <row r="11" spans="1:6" ht="15.75">
      <c r="A11" s="136">
        <v>9</v>
      </c>
      <c r="B11" s="62" t="s">
        <v>269</v>
      </c>
      <c r="C11" s="20">
        <v>0</v>
      </c>
      <c r="D11" s="37">
        <v>0.16500000000000001</v>
      </c>
      <c r="E11" s="47" t="s">
        <v>9</v>
      </c>
      <c r="F11" s="19" t="s">
        <v>9</v>
      </c>
    </row>
    <row r="12" spans="1:6" ht="15.75">
      <c r="A12" s="136">
        <v>10</v>
      </c>
      <c r="B12" s="62" t="s">
        <v>448</v>
      </c>
      <c r="C12" s="20">
        <v>0</v>
      </c>
      <c r="D12" s="37">
        <v>0.57199999999999995</v>
      </c>
      <c r="E12" s="47" t="s">
        <v>58</v>
      </c>
      <c r="F12" s="19" t="s">
        <v>58</v>
      </c>
    </row>
    <row r="13" spans="1:6" ht="15.75">
      <c r="A13" s="136">
        <v>11</v>
      </c>
      <c r="B13" s="62" t="s">
        <v>449</v>
      </c>
      <c r="C13" s="20">
        <v>0</v>
      </c>
      <c r="D13" s="37">
        <v>0.14000000000000001</v>
      </c>
      <c r="E13" s="47" t="s">
        <v>9</v>
      </c>
      <c r="F13" s="19" t="s">
        <v>9</v>
      </c>
    </row>
    <row r="14" spans="1:6" ht="15.75">
      <c r="A14" s="136">
        <v>12</v>
      </c>
      <c r="B14" s="62" t="s">
        <v>41</v>
      </c>
      <c r="C14" s="20">
        <v>0</v>
      </c>
      <c r="D14" s="37">
        <v>0.129</v>
      </c>
      <c r="E14" s="47" t="s">
        <v>9</v>
      </c>
      <c r="F14" s="19" t="s">
        <v>9</v>
      </c>
    </row>
    <row r="15" spans="1:6" ht="15.75">
      <c r="A15" s="136">
        <v>13</v>
      </c>
      <c r="B15" s="51" t="s">
        <v>268</v>
      </c>
      <c r="C15" s="20">
        <v>0</v>
      </c>
      <c r="D15" s="37">
        <v>0.14299999999999999</v>
      </c>
      <c r="E15" s="47" t="s">
        <v>9</v>
      </c>
      <c r="F15" s="19" t="s">
        <v>9</v>
      </c>
    </row>
    <row r="16" spans="1:6" ht="15.75">
      <c r="A16" s="136">
        <v>14</v>
      </c>
      <c r="B16" s="51" t="s">
        <v>17</v>
      </c>
      <c r="C16" s="20">
        <v>0</v>
      </c>
      <c r="D16" s="37">
        <v>0.34100000000000003</v>
      </c>
      <c r="E16" s="47" t="s">
        <v>9</v>
      </c>
      <c r="F16" s="19" t="s">
        <v>9</v>
      </c>
    </row>
    <row r="17" spans="1:6" ht="15.75">
      <c r="A17" s="136">
        <v>15</v>
      </c>
      <c r="B17" s="62" t="s">
        <v>22</v>
      </c>
      <c r="C17" s="20">
        <v>0</v>
      </c>
      <c r="D17" s="32">
        <v>0.154</v>
      </c>
      <c r="E17" s="47" t="s">
        <v>9</v>
      </c>
      <c r="F17" s="19" t="s">
        <v>9</v>
      </c>
    </row>
    <row r="18" spans="1:6" ht="15.75">
      <c r="A18" s="136">
        <v>16</v>
      </c>
      <c r="B18" s="62" t="s">
        <v>66</v>
      </c>
      <c r="C18" s="20">
        <v>0</v>
      </c>
      <c r="D18" s="20">
        <v>0.22800000000000001</v>
      </c>
      <c r="E18" s="47" t="s">
        <v>29</v>
      </c>
      <c r="F18" s="19" t="s">
        <v>29</v>
      </c>
    </row>
    <row r="19" spans="1:6" ht="15.75">
      <c r="A19" s="136">
        <v>17</v>
      </c>
      <c r="B19" s="62" t="s">
        <v>51</v>
      </c>
      <c r="C19" s="20">
        <v>0</v>
      </c>
      <c r="D19" s="20">
        <v>9.9000000000000005E-2</v>
      </c>
      <c r="E19" s="47" t="s">
        <v>9</v>
      </c>
      <c r="F19" s="19" t="s">
        <v>9</v>
      </c>
    </row>
    <row r="20" spans="1:6" ht="15.75">
      <c r="A20" s="136">
        <v>18</v>
      </c>
      <c r="B20" s="62" t="s">
        <v>57</v>
      </c>
      <c r="C20" s="20">
        <v>0</v>
      </c>
      <c r="D20" s="37">
        <v>1.454</v>
      </c>
      <c r="E20" s="47" t="s">
        <v>29</v>
      </c>
      <c r="F20" s="19" t="s">
        <v>29</v>
      </c>
    </row>
    <row r="21" spans="1:6" ht="15.75">
      <c r="A21" s="136">
        <v>19</v>
      </c>
      <c r="B21" s="62" t="s">
        <v>450</v>
      </c>
      <c r="C21" s="20">
        <v>0</v>
      </c>
      <c r="D21" s="37">
        <v>0.11700000000000001</v>
      </c>
      <c r="E21" s="47" t="s">
        <v>9</v>
      </c>
      <c r="F21" s="19" t="s">
        <v>9</v>
      </c>
    </row>
    <row r="22" spans="1:6" ht="15.75">
      <c r="A22" s="136">
        <v>20</v>
      </c>
      <c r="B22" s="62" t="s">
        <v>20</v>
      </c>
      <c r="C22" s="20">
        <v>0</v>
      </c>
      <c r="D22" s="37">
        <v>0.109</v>
      </c>
      <c r="E22" s="47" t="s">
        <v>9</v>
      </c>
      <c r="F22" s="19" t="s">
        <v>9</v>
      </c>
    </row>
    <row r="23" spans="1:6" ht="15.75">
      <c r="A23" s="136">
        <v>21</v>
      </c>
      <c r="B23" s="62" t="s">
        <v>62</v>
      </c>
      <c r="C23" s="20">
        <v>0</v>
      </c>
      <c r="D23" s="37">
        <v>0.79800000000000004</v>
      </c>
      <c r="E23" s="47" t="s">
        <v>29</v>
      </c>
      <c r="F23" s="19" t="s">
        <v>29</v>
      </c>
    </row>
    <row r="24" spans="1:6" ht="15.75">
      <c r="A24" s="136">
        <v>22</v>
      </c>
      <c r="B24" s="62" t="s">
        <v>271</v>
      </c>
      <c r="C24" s="20">
        <v>0</v>
      </c>
      <c r="D24" s="37">
        <v>0.189</v>
      </c>
      <c r="E24" s="47" t="s">
        <v>9</v>
      </c>
      <c r="F24" s="19" t="s">
        <v>9</v>
      </c>
    </row>
    <row r="25" spans="1:6" ht="15.75">
      <c r="A25" s="136">
        <v>23</v>
      </c>
      <c r="B25" s="62" t="s">
        <v>451</v>
      </c>
      <c r="C25" s="20">
        <v>0</v>
      </c>
      <c r="D25" s="37">
        <v>0.214</v>
      </c>
      <c r="E25" s="47" t="s">
        <v>9</v>
      </c>
      <c r="F25" s="19" t="s">
        <v>9</v>
      </c>
    </row>
    <row r="26" spans="1:6" ht="15.75">
      <c r="A26" s="136">
        <v>24</v>
      </c>
      <c r="B26" s="62" t="s">
        <v>35</v>
      </c>
      <c r="C26" s="20">
        <v>0</v>
      </c>
      <c r="D26" s="37">
        <v>0.222</v>
      </c>
      <c r="E26" s="47" t="s">
        <v>9</v>
      </c>
      <c r="F26" s="19" t="s">
        <v>9</v>
      </c>
    </row>
    <row r="27" spans="1:6" ht="15.75">
      <c r="A27" s="136">
        <v>25</v>
      </c>
      <c r="B27" s="62" t="s">
        <v>8</v>
      </c>
      <c r="C27" s="20">
        <v>0</v>
      </c>
      <c r="D27" s="37">
        <v>5.1999999999999998E-2</v>
      </c>
      <c r="E27" s="47" t="s">
        <v>9</v>
      </c>
      <c r="F27" s="19" t="s">
        <v>9</v>
      </c>
    </row>
    <row r="28" spans="1:6" ht="15.75">
      <c r="A28" s="136">
        <v>26</v>
      </c>
      <c r="B28" s="62" t="s">
        <v>452</v>
      </c>
      <c r="C28" s="20">
        <v>0</v>
      </c>
      <c r="D28" s="37">
        <v>0.13900000000000001</v>
      </c>
      <c r="E28" s="47" t="s">
        <v>9</v>
      </c>
      <c r="F28" s="19" t="s">
        <v>9</v>
      </c>
    </row>
    <row r="29" spans="1:6" ht="15.75">
      <c r="A29" s="136">
        <v>27</v>
      </c>
      <c r="B29" s="51" t="s">
        <v>453</v>
      </c>
      <c r="C29" s="20">
        <v>0</v>
      </c>
      <c r="D29" s="37">
        <v>0.70599999999999996</v>
      </c>
      <c r="E29" s="47" t="s">
        <v>9</v>
      </c>
      <c r="F29" s="19" t="s">
        <v>9</v>
      </c>
    </row>
    <row r="30" spans="1:6" ht="15.75">
      <c r="A30" s="136">
        <v>28</v>
      </c>
      <c r="B30" s="51" t="s">
        <v>43</v>
      </c>
      <c r="C30" s="20">
        <v>0</v>
      </c>
      <c r="D30" s="37">
        <v>0.38100000000000001</v>
      </c>
      <c r="E30" s="47" t="s">
        <v>9</v>
      </c>
      <c r="F30" s="19" t="s">
        <v>9</v>
      </c>
    </row>
    <row r="31" spans="1:6" ht="15.75">
      <c r="A31" s="136">
        <v>29</v>
      </c>
      <c r="B31" s="62" t="s">
        <v>454</v>
      </c>
      <c r="C31" s="20">
        <v>0</v>
      </c>
      <c r="D31" s="32">
        <v>0.11700000000000001</v>
      </c>
      <c r="E31" s="47" t="s">
        <v>9</v>
      </c>
      <c r="F31" s="19" t="s">
        <v>9</v>
      </c>
    </row>
    <row r="32" spans="1:6" ht="15.75">
      <c r="A32" s="136">
        <v>30</v>
      </c>
      <c r="B32" s="62" t="s">
        <v>455</v>
      </c>
      <c r="C32" s="20">
        <v>0</v>
      </c>
      <c r="D32" s="20">
        <v>0.34100000000000003</v>
      </c>
      <c r="E32" s="47" t="s">
        <v>9</v>
      </c>
      <c r="F32" s="19" t="s">
        <v>9</v>
      </c>
    </row>
    <row r="33" spans="1:6" ht="15.75">
      <c r="A33" s="136">
        <v>31</v>
      </c>
      <c r="B33" s="62" t="s">
        <v>456</v>
      </c>
      <c r="C33" s="20">
        <v>0</v>
      </c>
      <c r="D33" s="20">
        <v>0.13800000000000001</v>
      </c>
      <c r="E33" s="47" t="s">
        <v>9</v>
      </c>
      <c r="F33" s="19" t="s">
        <v>9</v>
      </c>
    </row>
    <row r="34" spans="1:6" ht="15.75">
      <c r="A34" s="136">
        <v>32</v>
      </c>
      <c r="B34" s="62" t="s">
        <v>457</v>
      </c>
      <c r="C34" s="20">
        <v>0</v>
      </c>
      <c r="D34" s="37">
        <v>0.502</v>
      </c>
      <c r="E34" s="47" t="s">
        <v>9</v>
      </c>
      <c r="F34" s="19" t="s">
        <v>9</v>
      </c>
    </row>
    <row r="35" spans="1:6" ht="15.75">
      <c r="A35" s="136">
        <v>33</v>
      </c>
      <c r="B35" s="62" t="s">
        <v>255</v>
      </c>
      <c r="C35" s="20">
        <v>0</v>
      </c>
      <c r="D35" s="37">
        <v>0.221</v>
      </c>
      <c r="E35" s="47" t="s">
        <v>9</v>
      </c>
      <c r="F35" s="19" t="s">
        <v>9</v>
      </c>
    </row>
    <row r="36" spans="1:6" ht="15.75">
      <c r="A36" s="136">
        <v>34</v>
      </c>
      <c r="B36" s="62" t="s">
        <v>458</v>
      </c>
      <c r="C36" s="20">
        <v>0</v>
      </c>
      <c r="D36" s="37">
        <v>0.35499999999999998</v>
      </c>
      <c r="E36" s="47" t="s">
        <v>9</v>
      </c>
      <c r="F36" s="19" t="s">
        <v>9</v>
      </c>
    </row>
    <row r="37" spans="1:6" ht="15.75">
      <c r="A37" s="136">
        <v>35</v>
      </c>
      <c r="B37" s="62" t="s">
        <v>39</v>
      </c>
      <c r="C37" s="20">
        <v>0</v>
      </c>
      <c r="D37" s="37">
        <v>0.24199999999999999</v>
      </c>
      <c r="E37" s="47" t="s">
        <v>9</v>
      </c>
      <c r="F37" s="19" t="s">
        <v>9</v>
      </c>
    </row>
    <row r="38" spans="1:6" ht="15.75">
      <c r="A38" s="136">
        <v>36</v>
      </c>
      <c r="B38" s="62" t="s">
        <v>264</v>
      </c>
      <c r="C38" s="20">
        <v>0</v>
      </c>
      <c r="D38" s="37">
        <v>0.32400000000000001</v>
      </c>
      <c r="E38" s="47" t="s">
        <v>58</v>
      </c>
      <c r="F38" s="19" t="s">
        <v>58</v>
      </c>
    </row>
    <row r="39" spans="1:6" ht="15.75">
      <c r="A39" s="136">
        <v>37</v>
      </c>
      <c r="B39" s="62" t="s">
        <v>459</v>
      </c>
      <c r="C39" s="20">
        <v>0</v>
      </c>
      <c r="D39" s="37">
        <v>0.51700000000000002</v>
      </c>
      <c r="E39" s="47" t="s">
        <v>29</v>
      </c>
      <c r="F39" s="19" t="s">
        <v>29</v>
      </c>
    </row>
    <row r="40" spans="1:6" ht="15.75">
      <c r="A40" s="136">
        <v>38</v>
      </c>
      <c r="B40" s="62" t="s">
        <v>459</v>
      </c>
      <c r="C40" s="20">
        <v>0</v>
      </c>
      <c r="D40" s="37">
        <v>0.51700000000000002</v>
      </c>
      <c r="E40" s="47" t="s">
        <v>29</v>
      </c>
      <c r="F40" s="19" t="s">
        <v>29</v>
      </c>
    </row>
    <row r="41" spans="1:6" ht="15.75">
      <c r="A41" s="136">
        <v>39</v>
      </c>
      <c r="B41" s="62" t="s">
        <v>25</v>
      </c>
      <c r="C41" s="20">
        <v>0</v>
      </c>
      <c r="D41" s="37">
        <v>0.41899999999999998</v>
      </c>
      <c r="E41" s="47" t="s">
        <v>29</v>
      </c>
      <c r="F41" s="19" t="s">
        <v>29</v>
      </c>
    </row>
    <row r="42" spans="1:6" ht="15.75">
      <c r="A42" s="136">
        <v>40</v>
      </c>
      <c r="B42" s="62" t="s">
        <v>13</v>
      </c>
      <c r="C42" s="20">
        <v>0</v>
      </c>
      <c r="D42" s="37">
        <v>0.23</v>
      </c>
      <c r="E42" s="47" t="s">
        <v>9</v>
      </c>
      <c r="F42" s="19" t="s">
        <v>9</v>
      </c>
    </row>
    <row r="43" spans="1:6" ht="15.75">
      <c r="A43" s="136">
        <v>41</v>
      </c>
      <c r="B43" s="51" t="s">
        <v>460</v>
      </c>
      <c r="C43" s="20">
        <v>0</v>
      </c>
      <c r="D43" s="37">
        <v>0.45</v>
      </c>
      <c r="E43" s="47" t="s">
        <v>29</v>
      </c>
      <c r="F43" s="19" t="s">
        <v>29</v>
      </c>
    </row>
    <row r="44" spans="1:6" ht="15.75">
      <c r="A44" s="136">
        <v>42</v>
      </c>
      <c r="B44" s="51" t="s">
        <v>461</v>
      </c>
      <c r="C44" s="20">
        <v>0</v>
      </c>
      <c r="D44" s="37">
        <v>8.1000000000000003E-2</v>
      </c>
      <c r="E44" s="47" t="s">
        <v>9</v>
      </c>
      <c r="F44" s="19" t="s">
        <v>9</v>
      </c>
    </row>
    <row r="45" spans="1:6" ht="15.75">
      <c r="A45" s="136">
        <v>43</v>
      </c>
      <c r="B45" s="62" t="s">
        <v>462</v>
      </c>
      <c r="C45" s="20">
        <v>0</v>
      </c>
      <c r="D45" s="32">
        <v>0.13500000000000001</v>
      </c>
      <c r="E45" s="47" t="s">
        <v>9</v>
      </c>
      <c r="F45" s="19" t="s">
        <v>9</v>
      </c>
    </row>
    <row r="46" spans="1:6" ht="15.75">
      <c r="A46" s="136">
        <v>44</v>
      </c>
      <c r="B46" s="62" t="s">
        <v>463</v>
      </c>
      <c r="C46" s="20">
        <v>0</v>
      </c>
      <c r="D46" s="20">
        <v>9.5000000000000001E-2</v>
      </c>
      <c r="E46" s="47" t="s">
        <v>9</v>
      </c>
      <c r="F46" s="19" t="s">
        <v>9</v>
      </c>
    </row>
    <row r="47" spans="1:6" ht="15.75">
      <c r="A47" s="136">
        <v>45</v>
      </c>
      <c r="B47" s="62" t="s">
        <v>464</v>
      </c>
      <c r="C47" s="20">
        <v>0</v>
      </c>
      <c r="D47" s="20">
        <v>0.503</v>
      </c>
      <c r="E47" s="47" t="s">
        <v>9</v>
      </c>
      <c r="F47" s="19" t="s">
        <v>9</v>
      </c>
    </row>
    <row r="48" spans="1:6" ht="15.75">
      <c r="A48" s="136">
        <v>46</v>
      </c>
      <c r="B48" s="62" t="s">
        <v>465</v>
      </c>
      <c r="C48" s="20">
        <v>0</v>
      </c>
      <c r="D48" s="37">
        <v>3.3</v>
      </c>
      <c r="E48" s="47" t="s">
        <v>58</v>
      </c>
      <c r="F48" s="19" t="s">
        <v>58</v>
      </c>
    </row>
    <row r="49" spans="1:6" ht="15.75">
      <c r="A49" s="136">
        <v>47</v>
      </c>
      <c r="B49" s="62" t="s">
        <v>466</v>
      </c>
      <c r="C49" s="20">
        <v>0</v>
      </c>
      <c r="D49" s="37">
        <v>0.73</v>
      </c>
      <c r="E49" s="47" t="s">
        <v>29</v>
      </c>
      <c r="F49" s="19" t="s">
        <v>29</v>
      </c>
    </row>
    <row r="50" spans="1:6" ht="15.75">
      <c r="A50" s="136">
        <v>48</v>
      </c>
      <c r="B50" s="62" t="s">
        <v>467</v>
      </c>
      <c r="C50" s="20">
        <v>0</v>
      </c>
      <c r="D50" s="37">
        <v>0.68</v>
      </c>
      <c r="E50" s="47" t="s">
        <v>9</v>
      </c>
      <c r="F50" s="19" t="s">
        <v>9</v>
      </c>
    </row>
    <row r="51" spans="1:6" ht="15.75">
      <c r="A51" s="136">
        <v>49</v>
      </c>
      <c r="B51" s="62" t="s">
        <v>468</v>
      </c>
      <c r="C51" s="20">
        <v>0</v>
      </c>
      <c r="D51" s="37">
        <v>1.96</v>
      </c>
      <c r="E51" s="47" t="s">
        <v>58</v>
      </c>
      <c r="F51" s="19" t="s">
        <v>58</v>
      </c>
    </row>
    <row r="52" spans="1:6" ht="15.75">
      <c r="A52" s="136">
        <v>50</v>
      </c>
      <c r="B52" s="62" t="s">
        <v>133</v>
      </c>
      <c r="C52" s="20">
        <v>0</v>
      </c>
      <c r="D52" s="37">
        <v>0.13900000000000001</v>
      </c>
      <c r="E52" s="47" t="s">
        <v>9</v>
      </c>
      <c r="F52" s="19" t="s">
        <v>9</v>
      </c>
    </row>
    <row r="53" spans="1:6" ht="15.75">
      <c r="A53" s="136">
        <v>51</v>
      </c>
      <c r="B53" s="62" t="s">
        <v>469</v>
      </c>
      <c r="C53" s="20">
        <v>0</v>
      </c>
      <c r="D53" s="37">
        <v>0.24299999999999999</v>
      </c>
      <c r="E53" s="47" t="s">
        <v>9</v>
      </c>
      <c r="F53" s="19" t="s">
        <v>9</v>
      </c>
    </row>
    <row r="54" spans="1:6" ht="15.75">
      <c r="A54" s="136">
        <v>52</v>
      </c>
      <c r="B54" s="62" t="s">
        <v>68</v>
      </c>
      <c r="C54" s="20">
        <v>0</v>
      </c>
      <c r="D54" s="37">
        <v>0.121</v>
      </c>
      <c r="E54" s="47" t="s">
        <v>9</v>
      </c>
      <c r="F54" s="19" t="s">
        <v>9</v>
      </c>
    </row>
    <row r="55" spans="1:6" ht="15.75">
      <c r="A55" s="136">
        <v>53</v>
      </c>
      <c r="B55" s="62" t="s">
        <v>470</v>
      </c>
      <c r="C55" s="20">
        <v>0</v>
      </c>
      <c r="D55" s="32">
        <v>3.58</v>
      </c>
      <c r="E55" s="47" t="s">
        <v>29</v>
      </c>
      <c r="F55" s="19" t="s">
        <v>29</v>
      </c>
    </row>
    <row r="56" spans="1:6" ht="15.75">
      <c r="A56" s="136">
        <v>54</v>
      </c>
      <c r="B56" s="62" t="s">
        <v>471</v>
      </c>
      <c r="C56" s="20">
        <v>0</v>
      </c>
      <c r="D56" s="20">
        <v>3.05</v>
      </c>
      <c r="E56" s="47" t="s">
        <v>9</v>
      </c>
      <c r="F56" s="19" t="s">
        <v>9</v>
      </c>
    </row>
    <row r="57" spans="1:6" ht="15.75">
      <c r="A57" s="136">
        <v>55</v>
      </c>
      <c r="B57" s="62" t="s">
        <v>472</v>
      </c>
      <c r="C57" s="20">
        <v>0</v>
      </c>
      <c r="D57" s="20">
        <v>2.58</v>
      </c>
      <c r="E57" s="47" t="s">
        <v>9</v>
      </c>
      <c r="F57" s="19" t="s">
        <v>9</v>
      </c>
    </row>
    <row r="58" spans="1:6" ht="15.75">
      <c r="A58" s="136">
        <v>56</v>
      </c>
      <c r="B58" s="62" t="s">
        <v>473</v>
      </c>
      <c r="C58" s="20">
        <v>0</v>
      </c>
      <c r="D58" s="37">
        <v>1.1000000000000001</v>
      </c>
      <c r="E58" s="47" t="s">
        <v>29</v>
      </c>
      <c r="F58" s="19" t="s">
        <v>29</v>
      </c>
    </row>
    <row r="59" spans="1:6" ht="15.75">
      <c r="A59" s="136">
        <v>57</v>
      </c>
      <c r="B59" s="62" t="s">
        <v>474</v>
      </c>
      <c r="C59" s="20">
        <v>0</v>
      </c>
      <c r="D59" s="37">
        <v>4.74</v>
      </c>
      <c r="E59" s="47" t="s">
        <v>29</v>
      </c>
      <c r="F59" s="19" t="s">
        <v>29</v>
      </c>
    </row>
    <row r="60" spans="1:6" ht="15.75">
      <c r="A60" s="136">
        <v>58</v>
      </c>
      <c r="B60" s="62" t="s">
        <v>475</v>
      </c>
      <c r="C60" s="20">
        <v>0</v>
      </c>
      <c r="D60" s="37">
        <v>2.78</v>
      </c>
      <c r="E60" s="47" t="s">
        <v>29</v>
      </c>
      <c r="F60" s="19" t="s">
        <v>29</v>
      </c>
    </row>
    <row r="61" spans="1:6" ht="15.75">
      <c r="A61" s="136">
        <v>59</v>
      </c>
      <c r="B61" s="62" t="s">
        <v>476</v>
      </c>
      <c r="C61" s="20">
        <v>0</v>
      </c>
      <c r="D61" s="37">
        <v>3.01</v>
      </c>
      <c r="E61" s="47" t="s">
        <v>9</v>
      </c>
      <c r="F61" s="19" t="s">
        <v>9</v>
      </c>
    </row>
    <row r="62" spans="1:6" ht="15.75">
      <c r="A62" s="136">
        <v>60</v>
      </c>
      <c r="B62" s="62" t="s">
        <v>477</v>
      </c>
      <c r="C62" s="20">
        <v>0</v>
      </c>
      <c r="D62" s="37">
        <v>1.3</v>
      </c>
      <c r="E62" s="47" t="s">
        <v>9</v>
      </c>
      <c r="F62" s="19" t="s">
        <v>9</v>
      </c>
    </row>
    <row r="63" spans="1:6" ht="15.75">
      <c r="A63" s="136">
        <v>61</v>
      </c>
      <c r="B63" s="62" t="s">
        <v>478</v>
      </c>
      <c r="C63" s="20">
        <v>0</v>
      </c>
      <c r="D63" s="37">
        <v>3</v>
      </c>
      <c r="E63" s="47" t="s">
        <v>9</v>
      </c>
      <c r="F63" s="19" t="s">
        <v>9</v>
      </c>
    </row>
    <row r="64" spans="1:6" ht="15.75">
      <c r="A64" s="136">
        <v>62</v>
      </c>
      <c r="B64" s="62" t="s">
        <v>479</v>
      </c>
      <c r="C64" s="20">
        <v>0</v>
      </c>
      <c r="D64" s="37">
        <v>2.27</v>
      </c>
      <c r="E64" s="47" t="s">
        <v>29</v>
      </c>
      <c r="F64" s="19" t="s">
        <v>29</v>
      </c>
    </row>
    <row r="65" spans="1:6" ht="15.75">
      <c r="A65" s="136">
        <v>63</v>
      </c>
      <c r="B65" s="62" t="s">
        <v>480</v>
      </c>
      <c r="C65" s="20">
        <v>0</v>
      </c>
      <c r="D65" s="37">
        <v>5.63</v>
      </c>
      <c r="E65" s="47" t="s">
        <v>9</v>
      </c>
      <c r="F65" s="19" t="s">
        <v>9</v>
      </c>
    </row>
    <row r="66" spans="1:6" ht="15.75">
      <c r="A66" s="136">
        <v>64</v>
      </c>
      <c r="B66" s="62" t="s">
        <v>481</v>
      </c>
      <c r="C66" s="20">
        <v>0</v>
      </c>
      <c r="D66" s="37">
        <v>4.71</v>
      </c>
      <c r="E66" s="47" t="s">
        <v>58</v>
      </c>
      <c r="F66" s="19" t="s">
        <v>58</v>
      </c>
    </row>
    <row r="67" spans="1:6" ht="15.75">
      <c r="A67" s="136">
        <v>65</v>
      </c>
      <c r="B67" s="51" t="s">
        <v>482</v>
      </c>
      <c r="C67" s="20">
        <v>0</v>
      </c>
      <c r="D67" s="37">
        <v>2.2599999999999998</v>
      </c>
      <c r="E67" s="47" t="s">
        <v>9</v>
      </c>
      <c r="F67" s="19" t="s">
        <v>9</v>
      </c>
    </row>
    <row r="68" spans="1:6" ht="15.75">
      <c r="A68" s="136">
        <v>66</v>
      </c>
      <c r="B68" s="51" t="s">
        <v>483</v>
      </c>
      <c r="C68" s="20">
        <v>0</v>
      </c>
      <c r="D68" s="37">
        <v>4.29</v>
      </c>
      <c r="E68" s="47" t="s">
        <v>9</v>
      </c>
      <c r="F68" s="19" t="s">
        <v>9</v>
      </c>
    </row>
    <row r="69" spans="1:6" ht="15.75">
      <c r="A69" s="136">
        <v>67</v>
      </c>
      <c r="B69" s="62" t="s">
        <v>484</v>
      </c>
      <c r="C69" s="20">
        <v>0</v>
      </c>
      <c r="D69" s="32">
        <v>0.38</v>
      </c>
      <c r="E69" s="47" t="s">
        <v>29</v>
      </c>
      <c r="F69" s="19" t="s">
        <v>29</v>
      </c>
    </row>
    <row r="70" spans="1:6" ht="15.75">
      <c r="A70" s="136">
        <v>68</v>
      </c>
      <c r="B70" s="62" t="s">
        <v>485</v>
      </c>
      <c r="C70" s="20">
        <v>0</v>
      </c>
      <c r="D70" s="20">
        <v>0.52</v>
      </c>
      <c r="E70" s="47" t="s">
        <v>9</v>
      </c>
      <c r="F70" s="19" t="s">
        <v>9</v>
      </c>
    </row>
    <row r="71" spans="1:6" ht="15.75">
      <c r="A71" s="136">
        <v>69</v>
      </c>
      <c r="B71" s="62" t="s">
        <v>475</v>
      </c>
      <c r="C71" s="20">
        <v>0</v>
      </c>
      <c r="D71" s="20">
        <v>0.08</v>
      </c>
      <c r="E71" s="47" t="s">
        <v>29</v>
      </c>
      <c r="F71" s="19" t="s">
        <v>29</v>
      </c>
    </row>
    <row r="72" spans="1:6" ht="15.75">
      <c r="A72" s="136">
        <v>70</v>
      </c>
      <c r="B72" s="62" t="s">
        <v>486</v>
      </c>
      <c r="C72" s="20">
        <v>0</v>
      </c>
      <c r="D72" s="37">
        <v>0.51</v>
      </c>
      <c r="E72" s="47" t="s">
        <v>9</v>
      </c>
      <c r="F72" s="19" t="s">
        <v>9</v>
      </c>
    </row>
    <row r="73" spans="1:6" ht="15.75">
      <c r="A73" s="136">
        <v>71</v>
      </c>
      <c r="B73" s="62" t="s">
        <v>487</v>
      </c>
      <c r="C73" s="20">
        <v>0</v>
      </c>
      <c r="D73" s="37">
        <v>0.95</v>
      </c>
      <c r="E73" s="47" t="s">
        <v>9</v>
      </c>
      <c r="F73" s="19" t="s">
        <v>9</v>
      </c>
    </row>
    <row r="74" spans="1:6" ht="15.75">
      <c r="A74" s="136">
        <v>72</v>
      </c>
      <c r="B74" s="62" t="s">
        <v>488</v>
      </c>
      <c r="C74" s="20">
        <v>0</v>
      </c>
      <c r="D74" s="37">
        <v>0.62</v>
      </c>
      <c r="E74" s="47" t="s">
        <v>9</v>
      </c>
      <c r="F74" s="19" t="s">
        <v>9</v>
      </c>
    </row>
    <row r="75" spans="1:6" ht="15.75">
      <c r="A75" s="136">
        <v>73</v>
      </c>
      <c r="B75" s="62" t="s">
        <v>489</v>
      </c>
      <c r="C75" s="20">
        <v>0</v>
      </c>
      <c r="D75" s="37">
        <v>0.91</v>
      </c>
      <c r="E75" s="47" t="s">
        <v>9</v>
      </c>
      <c r="F75" s="19" t="s">
        <v>9</v>
      </c>
    </row>
    <row r="76" spans="1:6" ht="15.75">
      <c r="A76" s="136">
        <v>74</v>
      </c>
      <c r="B76" s="62" t="s">
        <v>490</v>
      </c>
      <c r="C76" s="20">
        <v>0</v>
      </c>
      <c r="D76" s="37">
        <v>0.49</v>
      </c>
      <c r="E76" s="47" t="s">
        <v>9</v>
      </c>
      <c r="F76" s="19" t="s">
        <v>9</v>
      </c>
    </row>
    <row r="77" spans="1:6" ht="15.75">
      <c r="A77" s="136">
        <v>75</v>
      </c>
      <c r="B77" s="62" t="s">
        <v>491</v>
      </c>
      <c r="C77" s="20">
        <v>0</v>
      </c>
      <c r="D77" s="37">
        <v>0.77</v>
      </c>
      <c r="E77" s="47" t="s">
        <v>9</v>
      </c>
      <c r="F77" s="19" t="s">
        <v>9</v>
      </c>
    </row>
    <row r="78" spans="1:6" ht="15.75">
      <c r="A78" s="136">
        <v>76</v>
      </c>
      <c r="B78" s="62" t="s">
        <v>492</v>
      </c>
      <c r="C78" s="20">
        <v>0</v>
      </c>
      <c r="D78" s="37">
        <v>2.56</v>
      </c>
      <c r="E78" s="47" t="s">
        <v>9</v>
      </c>
      <c r="F78" s="19" t="s">
        <v>9</v>
      </c>
    </row>
    <row r="79" spans="1:6" ht="15.75">
      <c r="A79" s="136">
        <v>77</v>
      </c>
      <c r="B79" s="62" t="s">
        <v>493</v>
      </c>
      <c r="C79" s="20">
        <v>0</v>
      </c>
      <c r="D79" s="37">
        <v>3.62</v>
      </c>
      <c r="E79" s="47" t="s">
        <v>9</v>
      </c>
      <c r="F79" s="19" t="s">
        <v>9</v>
      </c>
    </row>
    <row r="80" spans="1:6" ht="15.75">
      <c r="A80" s="136">
        <v>78</v>
      </c>
      <c r="B80" s="62" t="s">
        <v>494</v>
      </c>
      <c r="C80" s="20">
        <v>0</v>
      </c>
      <c r="D80" s="37">
        <v>0.33</v>
      </c>
      <c r="E80" s="47" t="s">
        <v>9</v>
      </c>
      <c r="F80" s="19" t="s">
        <v>9</v>
      </c>
    </row>
    <row r="81" spans="1:6" ht="15.75">
      <c r="A81" s="136">
        <v>79</v>
      </c>
      <c r="B81" s="51" t="s">
        <v>495</v>
      </c>
      <c r="C81" s="20">
        <v>0</v>
      </c>
      <c r="D81" s="37">
        <v>0.22</v>
      </c>
      <c r="E81" s="47" t="s">
        <v>9</v>
      </c>
      <c r="F81" s="19" t="s">
        <v>9</v>
      </c>
    </row>
    <row r="82" spans="1:6" ht="16.5" thickBot="1">
      <c r="A82" s="136">
        <v>80</v>
      </c>
      <c r="B82" s="51" t="s">
        <v>496</v>
      </c>
      <c r="C82" s="20">
        <v>0</v>
      </c>
      <c r="D82" s="37">
        <v>0.51</v>
      </c>
      <c r="E82" s="47" t="s">
        <v>9</v>
      </c>
      <c r="F82" s="19" t="s">
        <v>9</v>
      </c>
    </row>
    <row r="83" spans="1:6" ht="15.75">
      <c r="C83" s="25" t="s">
        <v>81</v>
      </c>
      <c r="D83" s="26" t="s">
        <v>82</v>
      </c>
      <c r="E83" s="33">
        <f>SUMIF($E$3:$E$82,"A",$D$3:$D$82)</f>
        <v>0</v>
      </c>
      <c r="F83" s="33">
        <f>SUMIF($E$3:$E$82,"A",$D$3:$D$82)</f>
        <v>0</v>
      </c>
    </row>
    <row r="84" spans="1:6" ht="15.75">
      <c r="D84" s="27" t="s">
        <v>83</v>
      </c>
      <c r="E84" s="31">
        <f>SUMIF($E$3:$E$82,"B",$D$3:$D$82)</f>
        <v>13.893000000000001</v>
      </c>
      <c r="F84" s="31">
        <f>SUMIF($E$3:$E$82,"B",$D$3:$D$82)</f>
        <v>13.893000000000001</v>
      </c>
    </row>
    <row r="85" spans="1:6" ht="15.75">
      <c r="D85" s="27" t="s">
        <v>84</v>
      </c>
      <c r="E85" s="31">
        <f>SUMIF($E$3:$E$82,"C",$D$3:$D$82)</f>
        <v>22.477999999999998</v>
      </c>
      <c r="F85" s="31">
        <f>SUMIF($E$3:$E$82,"C",$D$3:$D$82)</f>
        <v>22.477999999999998</v>
      </c>
    </row>
    <row r="86" spans="1:6" ht="16.5" thickBot="1">
      <c r="D86" s="29" t="s">
        <v>85</v>
      </c>
      <c r="E86" s="30">
        <f>SUMIF($E$3:$E$82,"D",$D$3:$D$82)</f>
        <v>45.542999999999999</v>
      </c>
      <c r="F86" s="30">
        <f>SUMIF($E$3:$E$82,"D",$D$3:$D$82)</f>
        <v>45.542999999999999</v>
      </c>
    </row>
  </sheetData>
  <mergeCells count="2">
    <mergeCell ref="E1:F1"/>
    <mergeCell ref="B2:D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36CD8-B45B-47E0-BFDC-4B3EBFB52BA5}">
  <sheetPr>
    <tabColor rgb="FF92D050"/>
  </sheetPr>
  <dimension ref="A1:F26"/>
  <sheetViews>
    <sheetView zoomScale="70" zoomScaleNormal="70" workbookViewId="0">
      <selection activeCell="E22" sqref="E22"/>
    </sheetView>
  </sheetViews>
  <sheetFormatPr defaultRowHeight="15" customHeight="1"/>
  <cols>
    <col min="2" max="2" width="51.85546875" customWidth="1"/>
    <col min="5" max="5" width="14.7109375" customWidth="1"/>
    <col min="6" max="6" width="14.7109375" style="45" customWidth="1"/>
  </cols>
  <sheetData>
    <row r="1" spans="1:6" ht="108.75">
      <c r="B1" s="54" t="s">
        <v>0</v>
      </c>
      <c r="C1" s="22" t="s">
        <v>1</v>
      </c>
      <c r="D1" s="23" t="s">
        <v>2</v>
      </c>
      <c r="E1" s="14" t="s">
        <v>3</v>
      </c>
      <c r="F1" s="14"/>
    </row>
    <row r="2" spans="1:6" ht="31.5">
      <c r="A2" s="48" t="s">
        <v>4</v>
      </c>
      <c r="B2" s="10" t="s">
        <v>497</v>
      </c>
      <c r="C2" s="9"/>
      <c r="D2" s="9"/>
      <c r="E2" s="44" t="s">
        <v>6</v>
      </c>
      <c r="F2" s="44" t="s">
        <v>7</v>
      </c>
    </row>
    <row r="3" spans="1:6" ht="15.75">
      <c r="A3" s="136">
        <v>1</v>
      </c>
      <c r="B3" s="62" t="s">
        <v>498</v>
      </c>
      <c r="C3" s="20">
        <v>0</v>
      </c>
      <c r="D3" s="32">
        <v>1.2</v>
      </c>
      <c r="E3" s="19" t="s">
        <v>9</v>
      </c>
      <c r="F3" s="19" t="s">
        <v>9</v>
      </c>
    </row>
    <row r="4" spans="1:6" ht="15.75">
      <c r="A4" s="136">
        <v>2</v>
      </c>
      <c r="B4" s="62" t="s">
        <v>499</v>
      </c>
      <c r="C4" s="20">
        <v>0</v>
      </c>
      <c r="D4" s="20">
        <v>7.2</v>
      </c>
      <c r="E4" s="19" t="s">
        <v>29</v>
      </c>
      <c r="F4" s="19" t="s">
        <v>29</v>
      </c>
    </row>
    <row r="5" spans="1:6" ht="15.75">
      <c r="A5" s="136">
        <v>3</v>
      </c>
      <c r="B5" s="62" t="s">
        <v>500</v>
      </c>
      <c r="C5" s="20">
        <v>0</v>
      </c>
      <c r="D5" s="20">
        <v>1.1000000000000001</v>
      </c>
      <c r="E5" s="19" t="s">
        <v>9</v>
      </c>
      <c r="F5" s="19" t="s">
        <v>9</v>
      </c>
    </row>
    <row r="6" spans="1:6" ht="15.75">
      <c r="A6" s="136">
        <v>4</v>
      </c>
      <c r="B6" s="62" t="s">
        <v>501</v>
      </c>
      <c r="C6" s="20">
        <v>0</v>
      </c>
      <c r="D6" s="37">
        <v>0.8</v>
      </c>
      <c r="E6" s="19" t="s">
        <v>9</v>
      </c>
      <c r="F6" s="19" t="s">
        <v>9</v>
      </c>
    </row>
    <row r="7" spans="1:6" ht="15.75">
      <c r="A7" s="136">
        <v>5</v>
      </c>
      <c r="B7" s="62" t="s">
        <v>502</v>
      </c>
      <c r="C7" s="20">
        <v>0</v>
      </c>
      <c r="D7" s="37">
        <v>0.7</v>
      </c>
      <c r="E7" s="19" t="s">
        <v>9</v>
      </c>
      <c r="F7" s="19" t="s">
        <v>9</v>
      </c>
    </row>
    <row r="8" spans="1:6" ht="15.75">
      <c r="A8" s="136">
        <v>6</v>
      </c>
      <c r="B8" s="62" t="s">
        <v>503</v>
      </c>
      <c r="C8" s="20">
        <v>0</v>
      </c>
      <c r="D8" s="37">
        <v>0.9</v>
      </c>
      <c r="E8" s="19" t="s">
        <v>9</v>
      </c>
      <c r="F8" s="19" t="s">
        <v>9</v>
      </c>
    </row>
    <row r="9" spans="1:6" ht="15.75">
      <c r="A9" s="136">
        <v>7</v>
      </c>
      <c r="B9" s="62" t="s">
        <v>504</v>
      </c>
      <c r="C9" s="20">
        <v>0</v>
      </c>
      <c r="D9" s="37">
        <v>1</v>
      </c>
      <c r="E9" s="19" t="s">
        <v>9</v>
      </c>
      <c r="F9" s="19" t="s">
        <v>9</v>
      </c>
    </row>
    <row r="10" spans="1:6" ht="15.75">
      <c r="A10" s="136">
        <v>8</v>
      </c>
      <c r="B10" s="62" t="s">
        <v>505</v>
      </c>
      <c r="C10" s="20">
        <v>0</v>
      </c>
      <c r="D10" s="37">
        <v>3.5</v>
      </c>
      <c r="E10" s="19" t="s">
        <v>9</v>
      </c>
      <c r="F10" s="19" t="s">
        <v>9</v>
      </c>
    </row>
    <row r="11" spans="1:6" ht="15.75">
      <c r="A11" s="136">
        <v>9</v>
      </c>
      <c r="B11" s="62" t="s">
        <v>506</v>
      </c>
      <c r="C11" s="20">
        <v>0</v>
      </c>
      <c r="D11" s="37">
        <v>1.9</v>
      </c>
      <c r="E11" s="19" t="s">
        <v>9</v>
      </c>
      <c r="F11" s="19" t="s">
        <v>9</v>
      </c>
    </row>
    <row r="12" spans="1:6" ht="15.75">
      <c r="A12" s="136">
        <v>10</v>
      </c>
      <c r="B12" s="62" t="s">
        <v>507</v>
      </c>
      <c r="C12" s="20">
        <v>0</v>
      </c>
      <c r="D12" s="37">
        <v>3.5</v>
      </c>
      <c r="E12" s="19" t="s">
        <v>9</v>
      </c>
      <c r="F12" s="19" t="s">
        <v>9</v>
      </c>
    </row>
    <row r="13" spans="1:6" ht="15.75">
      <c r="A13" s="136">
        <v>11</v>
      </c>
      <c r="B13" s="62" t="s">
        <v>508</v>
      </c>
      <c r="C13" s="20">
        <v>0</v>
      </c>
      <c r="D13" s="37">
        <v>0.43</v>
      </c>
      <c r="E13" s="19" t="s">
        <v>9</v>
      </c>
      <c r="F13" s="19" t="s">
        <v>9</v>
      </c>
    </row>
    <row r="14" spans="1:6" ht="15.75">
      <c r="A14" s="136">
        <v>12</v>
      </c>
      <c r="B14" s="62" t="s">
        <v>509</v>
      </c>
      <c r="C14" s="20">
        <v>0</v>
      </c>
      <c r="D14" s="37">
        <v>0.7</v>
      </c>
      <c r="E14" s="19" t="s">
        <v>9</v>
      </c>
      <c r="F14" s="19" t="s">
        <v>9</v>
      </c>
    </row>
    <row r="15" spans="1:6" ht="15.75">
      <c r="A15" s="136">
        <v>13</v>
      </c>
      <c r="B15" s="51" t="s">
        <v>510</v>
      </c>
      <c r="C15" s="20">
        <v>0</v>
      </c>
      <c r="D15" s="37">
        <v>3.2</v>
      </c>
      <c r="E15" s="19" t="s">
        <v>9</v>
      </c>
      <c r="F15" s="19" t="s">
        <v>9</v>
      </c>
    </row>
    <row r="16" spans="1:6" ht="15.75">
      <c r="A16" s="136">
        <v>14</v>
      </c>
      <c r="B16" s="89" t="s">
        <v>511</v>
      </c>
      <c r="C16" s="38">
        <v>0</v>
      </c>
      <c r="D16" s="50">
        <v>2.6</v>
      </c>
      <c r="E16" s="43" t="s">
        <v>9</v>
      </c>
      <c r="F16" s="43" t="s">
        <v>9</v>
      </c>
    </row>
    <row r="17" spans="1:6" ht="15.75">
      <c r="A17" s="136">
        <v>15</v>
      </c>
      <c r="B17" s="85" t="s">
        <v>512</v>
      </c>
      <c r="C17" s="86">
        <v>0</v>
      </c>
      <c r="D17" s="87">
        <v>0.87</v>
      </c>
      <c r="E17" s="88" t="s">
        <v>9</v>
      </c>
      <c r="F17" s="88" t="s">
        <v>9</v>
      </c>
    </row>
    <row r="18" spans="1:6" ht="15.75">
      <c r="A18" s="136">
        <v>16</v>
      </c>
      <c r="B18" s="85" t="s">
        <v>513</v>
      </c>
      <c r="C18" s="86">
        <v>0</v>
      </c>
      <c r="D18" s="87">
        <v>0.2</v>
      </c>
      <c r="E18" s="88" t="s">
        <v>9</v>
      </c>
      <c r="F18" s="88" t="s">
        <v>9</v>
      </c>
    </row>
    <row r="19" spans="1:6" ht="15.75">
      <c r="C19" s="25" t="s">
        <v>81</v>
      </c>
      <c r="D19" s="90" t="s">
        <v>82</v>
      </c>
      <c r="E19" s="91">
        <f>SUMIF($E$3:$E$18,"A",$D$3:$D$19)</f>
        <v>0</v>
      </c>
      <c r="F19" s="91">
        <f>SUMIF($F$3:$F$16,"A",$D$3:$D$16)</f>
        <v>0</v>
      </c>
    </row>
    <row r="20" spans="1:6" ht="15.75">
      <c r="D20" s="27" t="s">
        <v>83</v>
      </c>
      <c r="E20" s="31">
        <f>SUMIF($E$3:$E$18,"B",$D$3:$D$18)</f>
        <v>0</v>
      </c>
      <c r="F20" s="31">
        <f>SUMIF($F$3:$F$16,"B",$D$3:$D$16)</f>
        <v>0</v>
      </c>
    </row>
    <row r="21" spans="1:6" ht="15.75">
      <c r="D21" s="27" t="s">
        <v>84</v>
      </c>
      <c r="E21" s="31">
        <f>SUMIF($E$3:$E$18,"C",$D$3:$D$18)</f>
        <v>7.2</v>
      </c>
      <c r="F21" s="31">
        <f>SUMIF($F$3:$F$16,"C",$D$3:$D$16)</f>
        <v>7.2</v>
      </c>
    </row>
    <row r="22" spans="1:6" ht="16.5" thickBot="1">
      <c r="D22" s="29" t="s">
        <v>85</v>
      </c>
      <c r="E22" s="30">
        <f>SUMIF($E$3:$E$18,"D",$D$3:$D$18)</f>
        <v>22.6</v>
      </c>
      <c r="F22" s="30">
        <f>E22</f>
        <v>22.6</v>
      </c>
    </row>
    <row r="25" spans="1:6"/>
    <row r="26" spans="1:6"/>
  </sheetData>
  <mergeCells count="2">
    <mergeCell ref="E1:F1"/>
    <mergeCell ref="B2:D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64B78-9CB5-4966-BA67-CAE1E7190B1F}">
  <sheetPr>
    <tabColor rgb="FF92D050"/>
  </sheetPr>
  <dimension ref="A1:G75"/>
  <sheetViews>
    <sheetView topLeftCell="A13" zoomScale="55" zoomScaleNormal="55" workbookViewId="0">
      <selection activeCell="I68" sqref="I68"/>
    </sheetView>
  </sheetViews>
  <sheetFormatPr defaultRowHeight="15" customHeight="1"/>
  <cols>
    <col min="2" max="2" width="51.85546875" customWidth="1"/>
    <col min="5" max="5" width="14.7109375" customWidth="1"/>
    <col min="6" max="6" width="14.7109375" style="45" customWidth="1"/>
  </cols>
  <sheetData>
    <row r="1" spans="1:7" ht="110.25">
      <c r="B1" s="54" t="s">
        <v>0</v>
      </c>
      <c r="C1" s="22" t="s">
        <v>1</v>
      </c>
      <c r="D1" s="23" t="s">
        <v>2</v>
      </c>
      <c r="E1" s="14" t="s">
        <v>3</v>
      </c>
      <c r="F1" s="14"/>
      <c r="G1" s="45"/>
    </row>
    <row r="2" spans="1:7" ht="31.5">
      <c r="A2" s="48" t="s">
        <v>4</v>
      </c>
      <c r="B2" s="10" t="s">
        <v>514</v>
      </c>
      <c r="C2" s="9"/>
      <c r="D2" s="9"/>
      <c r="E2" s="44" t="s">
        <v>6</v>
      </c>
      <c r="F2" s="44" t="s">
        <v>7</v>
      </c>
    </row>
    <row r="3" spans="1:7" ht="15.75">
      <c r="A3" s="136">
        <v>1</v>
      </c>
      <c r="B3" s="51" t="s">
        <v>515</v>
      </c>
      <c r="C3" s="32">
        <v>0</v>
      </c>
      <c r="D3" s="18">
        <v>1.98</v>
      </c>
      <c r="E3" s="19" t="s">
        <v>9</v>
      </c>
      <c r="F3" s="19" t="s">
        <v>9</v>
      </c>
    </row>
    <row r="4" spans="1:7" ht="15.75">
      <c r="A4" s="136">
        <v>2</v>
      </c>
      <c r="B4" s="51" t="s">
        <v>516</v>
      </c>
      <c r="C4" s="32">
        <v>0</v>
      </c>
      <c r="D4" s="18">
        <v>4.0199999999999996</v>
      </c>
      <c r="E4" s="19" t="s">
        <v>9</v>
      </c>
      <c r="F4" s="19" t="s">
        <v>9</v>
      </c>
    </row>
    <row r="5" spans="1:7" ht="15.75">
      <c r="A5" s="136">
        <v>3</v>
      </c>
      <c r="B5" s="51" t="s">
        <v>517</v>
      </c>
      <c r="C5" s="32">
        <v>0</v>
      </c>
      <c r="D5" s="18">
        <v>1.67</v>
      </c>
      <c r="E5" s="19" t="s">
        <v>9</v>
      </c>
      <c r="F5" s="19" t="s">
        <v>9</v>
      </c>
    </row>
    <row r="6" spans="1:7" ht="15.75">
      <c r="A6" s="136">
        <v>4</v>
      </c>
      <c r="B6" s="51" t="s">
        <v>518</v>
      </c>
      <c r="C6" s="32">
        <v>0</v>
      </c>
      <c r="D6" s="18">
        <v>2.31</v>
      </c>
      <c r="E6" s="19" t="s">
        <v>29</v>
      </c>
      <c r="F6" s="19" t="s">
        <v>29</v>
      </c>
    </row>
    <row r="7" spans="1:7" ht="15.75">
      <c r="A7" s="136">
        <v>5</v>
      </c>
      <c r="B7" s="51" t="s">
        <v>519</v>
      </c>
      <c r="C7" s="32">
        <v>0</v>
      </c>
      <c r="D7" s="18">
        <v>5.7</v>
      </c>
      <c r="E7" s="19" t="s">
        <v>29</v>
      </c>
      <c r="F7" s="19" t="s">
        <v>29</v>
      </c>
    </row>
    <row r="8" spans="1:7" ht="15.75">
      <c r="A8" s="136">
        <v>6</v>
      </c>
      <c r="B8" s="51" t="s">
        <v>520</v>
      </c>
      <c r="C8" s="32">
        <v>0</v>
      </c>
      <c r="D8" s="18">
        <v>10.38</v>
      </c>
      <c r="E8" s="19" t="s">
        <v>29</v>
      </c>
      <c r="F8" s="19" t="s">
        <v>29</v>
      </c>
    </row>
    <row r="9" spans="1:7" ht="15.75">
      <c r="A9" s="136">
        <v>7</v>
      </c>
      <c r="B9" s="51" t="s">
        <v>521</v>
      </c>
      <c r="C9" s="32">
        <v>0</v>
      </c>
      <c r="D9" s="18">
        <v>4.04</v>
      </c>
      <c r="E9" s="19" t="s">
        <v>29</v>
      </c>
      <c r="F9" s="19" t="s">
        <v>29</v>
      </c>
    </row>
    <row r="10" spans="1:7" ht="15.75">
      <c r="A10" s="136">
        <v>8</v>
      </c>
      <c r="B10" s="51" t="s">
        <v>522</v>
      </c>
      <c r="C10" s="32">
        <v>0</v>
      </c>
      <c r="D10" s="18">
        <v>2.35</v>
      </c>
      <c r="E10" s="19" t="s">
        <v>9</v>
      </c>
      <c r="F10" s="19" t="s">
        <v>9</v>
      </c>
    </row>
    <row r="11" spans="1:7" ht="15.75">
      <c r="A11" s="136">
        <v>9</v>
      </c>
      <c r="B11" s="51" t="s">
        <v>523</v>
      </c>
      <c r="C11" s="32">
        <v>0</v>
      </c>
      <c r="D11" s="18">
        <v>5.19</v>
      </c>
      <c r="E11" s="19" t="s">
        <v>9</v>
      </c>
      <c r="F11" s="19" t="s">
        <v>9</v>
      </c>
    </row>
    <row r="12" spans="1:7" ht="15.75">
      <c r="A12" s="136">
        <v>10</v>
      </c>
      <c r="B12" s="51" t="s">
        <v>524</v>
      </c>
      <c r="C12" s="32">
        <v>0</v>
      </c>
      <c r="D12" s="18">
        <v>2.59</v>
      </c>
      <c r="E12" s="19" t="s">
        <v>29</v>
      </c>
      <c r="F12" s="19" t="s">
        <v>29</v>
      </c>
    </row>
    <row r="13" spans="1:7" ht="15.75">
      <c r="A13" s="136">
        <v>11</v>
      </c>
      <c r="B13" s="51" t="s">
        <v>525</v>
      </c>
      <c r="C13" s="32">
        <v>0</v>
      </c>
      <c r="D13" s="18">
        <v>1.08</v>
      </c>
      <c r="E13" s="19" t="s">
        <v>9</v>
      </c>
      <c r="F13" s="19" t="s">
        <v>9</v>
      </c>
    </row>
    <row r="14" spans="1:7" ht="15.75">
      <c r="A14" s="136">
        <v>12</v>
      </c>
      <c r="B14" s="51" t="s">
        <v>526</v>
      </c>
      <c r="C14" s="32">
        <v>0</v>
      </c>
      <c r="D14" s="18">
        <v>0.61</v>
      </c>
      <c r="E14" s="19" t="s">
        <v>29</v>
      </c>
      <c r="F14" s="19" t="s">
        <v>29</v>
      </c>
    </row>
    <row r="15" spans="1:7" ht="15.75">
      <c r="A15" s="136">
        <v>13</v>
      </c>
      <c r="B15" s="51" t="s">
        <v>527</v>
      </c>
      <c r="C15" s="32">
        <v>0</v>
      </c>
      <c r="D15" s="18">
        <v>3.43</v>
      </c>
      <c r="E15" s="19" t="s">
        <v>29</v>
      </c>
      <c r="F15" s="19" t="s">
        <v>29</v>
      </c>
    </row>
    <row r="16" spans="1:7" ht="15.75">
      <c r="A16" s="136">
        <v>14</v>
      </c>
      <c r="B16" s="51" t="s">
        <v>528</v>
      </c>
      <c r="C16" s="32">
        <v>0</v>
      </c>
      <c r="D16" s="18">
        <v>0.99</v>
      </c>
      <c r="E16" s="19" t="s">
        <v>9</v>
      </c>
      <c r="F16" s="19" t="s">
        <v>9</v>
      </c>
    </row>
    <row r="17" spans="1:7" ht="15.75">
      <c r="A17" s="136">
        <v>15</v>
      </c>
      <c r="B17" s="51" t="s">
        <v>529</v>
      </c>
      <c r="C17" s="32">
        <v>0</v>
      </c>
      <c r="D17" s="18">
        <v>2.96</v>
      </c>
      <c r="E17" s="19" t="s">
        <v>29</v>
      </c>
      <c r="F17" s="19" t="s">
        <v>29</v>
      </c>
    </row>
    <row r="18" spans="1:7" ht="15.75">
      <c r="A18" s="136">
        <v>16</v>
      </c>
      <c r="B18" s="51" t="s">
        <v>530</v>
      </c>
      <c r="C18" s="32">
        <v>0</v>
      </c>
      <c r="D18" s="18">
        <v>1.45</v>
      </c>
      <c r="E18" s="19" t="s">
        <v>9</v>
      </c>
      <c r="F18" s="19" t="s">
        <v>9</v>
      </c>
    </row>
    <row r="19" spans="1:7" ht="15.75">
      <c r="A19" s="136">
        <v>17</v>
      </c>
      <c r="B19" s="51" t="s">
        <v>531</v>
      </c>
      <c r="C19" s="32">
        <v>0</v>
      </c>
      <c r="D19" s="18">
        <v>2.36</v>
      </c>
      <c r="E19" s="19" t="s">
        <v>9</v>
      </c>
      <c r="F19" s="19" t="s">
        <v>9</v>
      </c>
    </row>
    <row r="20" spans="1:7" ht="15.75">
      <c r="A20" s="136">
        <v>18</v>
      </c>
      <c r="B20" s="51" t="s">
        <v>532</v>
      </c>
      <c r="C20" s="32">
        <v>0</v>
      </c>
      <c r="D20" s="18">
        <v>3.94</v>
      </c>
      <c r="E20" s="19" t="s">
        <v>29</v>
      </c>
      <c r="F20" s="19" t="s">
        <v>29</v>
      </c>
    </row>
    <row r="21" spans="1:7" ht="15.75">
      <c r="A21" s="136">
        <v>19</v>
      </c>
      <c r="B21" s="51" t="s">
        <v>533</v>
      </c>
      <c r="C21" s="32">
        <v>0</v>
      </c>
      <c r="D21" s="18">
        <v>0.4</v>
      </c>
      <c r="E21" s="19" t="s">
        <v>9</v>
      </c>
      <c r="F21" s="19" t="s">
        <v>9</v>
      </c>
    </row>
    <row r="22" spans="1:7" ht="15.75">
      <c r="A22" s="136">
        <v>20</v>
      </c>
      <c r="B22" s="51" t="s">
        <v>534</v>
      </c>
      <c r="C22" s="32">
        <v>0</v>
      </c>
      <c r="D22" s="18">
        <v>1.4</v>
      </c>
      <c r="E22" s="19" t="s">
        <v>9</v>
      </c>
      <c r="F22" s="19" t="s">
        <v>9</v>
      </c>
    </row>
    <row r="23" spans="1:7" ht="15.75">
      <c r="A23" s="136">
        <v>21</v>
      </c>
      <c r="B23" s="51" t="s">
        <v>535</v>
      </c>
      <c r="C23" s="32">
        <v>0</v>
      </c>
      <c r="D23" s="18">
        <v>3.94</v>
      </c>
      <c r="E23" s="19" t="s">
        <v>29</v>
      </c>
      <c r="F23" s="19" t="s">
        <v>29</v>
      </c>
    </row>
    <row r="24" spans="1:7" ht="15.75">
      <c r="A24" s="136">
        <v>22</v>
      </c>
      <c r="B24" s="51" t="s">
        <v>536</v>
      </c>
      <c r="C24" s="32">
        <v>0</v>
      </c>
      <c r="D24" s="18">
        <v>1.06</v>
      </c>
      <c r="E24" s="19" t="s">
        <v>9</v>
      </c>
      <c r="F24" s="19" t="s">
        <v>9</v>
      </c>
    </row>
    <row r="25" spans="1:7" ht="15.75">
      <c r="A25" s="136">
        <v>23</v>
      </c>
      <c r="B25" s="51" t="s">
        <v>537</v>
      </c>
      <c r="C25" s="32">
        <v>0</v>
      </c>
      <c r="D25" s="18">
        <v>0.79</v>
      </c>
      <c r="E25" s="19" t="s">
        <v>9</v>
      </c>
      <c r="F25" s="19" t="s">
        <v>9</v>
      </c>
    </row>
    <row r="26" spans="1:7" ht="15.75">
      <c r="A26" s="136">
        <v>24</v>
      </c>
      <c r="B26" s="51" t="s">
        <v>538</v>
      </c>
      <c r="C26" s="32">
        <v>0</v>
      </c>
      <c r="D26" s="18">
        <v>2.2000000000000002</v>
      </c>
      <c r="E26" s="19" t="s">
        <v>9</v>
      </c>
      <c r="F26" s="19" t="s">
        <v>9</v>
      </c>
    </row>
    <row r="27" spans="1:7" ht="15.75">
      <c r="A27" s="136">
        <v>25</v>
      </c>
      <c r="B27" s="51" t="s">
        <v>539</v>
      </c>
      <c r="C27" s="32">
        <v>0</v>
      </c>
      <c r="D27" s="18">
        <v>0.43</v>
      </c>
      <c r="E27" s="19" t="s">
        <v>9</v>
      </c>
      <c r="F27" s="19" t="s">
        <v>9</v>
      </c>
    </row>
    <row r="28" spans="1:7" ht="15.75">
      <c r="A28" s="136">
        <v>26</v>
      </c>
      <c r="B28" s="51" t="s">
        <v>540</v>
      </c>
      <c r="C28" s="32">
        <v>0</v>
      </c>
      <c r="D28" s="18">
        <v>0.6</v>
      </c>
      <c r="E28" s="19" t="s">
        <v>29</v>
      </c>
      <c r="F28" s="19" t="s">
        <v>29</v>
      </c>
    </row>
    <row r="29" spans="1:7" ht="15.75">
      <c r="A29" s="136">
        <v>27</v>
      </c>
      <c r="B29" s="51" t="s">
        <v>541</v>
      </c>
      <c r="C29" s="32">
        <v>0</v>
      </c>
      <c r="D29" s="18">
        <v>0.35599999999999998</v>
      </c>
      <c r="E29" s="19" t="s">
        <v>9</v>
      </c>
      <c r="F29" s="19" t="s">
        <v>9</v>
      </c>
    </row>
    <row r="30" spans="1:7" ht="15.75">
      <c r="A30" s="136">
        <v>28</v>
      </c>
      <c r="B30" s="51" t="s">
        <v>542</v>
      </c>
      <c r="C30" s="32">
        <v>0</v>
      </c>
      <c r="D30" s="18">
        <v>0.3</v>
      </c>
      <c r="E30" s="19" t="s">
        <v>9</v>
      </c>
      <c r="F30" s="19" t="s">
        <v>9</v>
      </c>
    </row>
    <row r="31" spans="1:7" ht="15.75">
      <c r="A31" s="136">
        <v>29</v>
      </c>
      <c r="B31" s="51" t="s">
        <v>543</v>
      </c>
      <c r="C31" s="32">
        <v>0</v>
      </c>
      <c r="D31" s="18">
        <v>0.6</v>
      </c>
      <c r="E31" s="19" t="s">
        <v>9</v>
      </c>
      <c r="F31" s="19" t="s">
        <v>9</v>
      </c>
    </row>
    <row r="32" spans="1:7" ht="15.75">
      <c r="A32" s="136">
        <v>30</v>
      </c>
      <c r="B32" s="51" t="s">
        <v>544</v>
      </c>
      <c r="C32" s="32">
        <v>0</v>
      </c>
      <c r="D32" s="18">
        <v>0.3</v>
      </c>
      <c r="E32" s="19" t="s">
        <v>58</v>
      </c>
      <c r="F32" s="19" t="s">
        <v>29</v>
      </c>
      <c r="G32" s="83"/>
    </row>
    <row r="33" spans="1:7" ht="15.75">
      <c r="A33" s="136">
        <v>31</v>
      </c>
      <c r="B33" s="51" t="s">
        <v>60</v>
      </c>
      <c r="C33" s="32">
        <v>0</v>
      </c>
      <c r="D33" s="34">
        <v>1.597</v>
      </c>
      <c r="E33" s="19" t="s">
        <v>29</v>
      </c>
      <c r="F33" s="19" t="s">
        <v>29</v>
      </c>
    </row>
    <row r="34" spans="1:7" ht="15.75">
      <c r="A34" s="136">
        <v>32</v>
      </c>
      <c r="B34" s="51" t="s">
        <v>454</v>
      </c>
      <c r="C34" s="32">
        <v>0</v>
      </c>
      <c r="D34" s="34">
        <v>0.24</v>
      </c>
      <c r="E34" s="19" t="s">
        <v>58</v>
      </c>
      <c r="F34" s="19" t="s">
        <v>29</v>
      </c>
      <c r="G34" s="83"/>
    </row>
    <row r="35" spans="1:7" ht="15.75">
      <c r="A35" s="136">
        <v>33</v>
      </c>
      <c r="B35" s="51" t="s">
        <v>545</v>
      </c>
      <c r="C35" s="32">
        <v>0</v>
      </c>
      <c r="D35" s="34">
        <v>0.316</v>
      </c>
      <c r="E35" s="19" t="s">
        <v>29</v>
      </c>
      <c r="F35" s="19" t="s">
        <v>29</v>
      </c>
    </row>
    <row r="36" spans="1:7" ht="15.75">
      <c r="A36" s="136">
        <v>34</v>
      </c>
      <c r="B36" s="51" t="s">
        <v>41</v>
      </c>
      <c r="C36" s="32">
        <v>0</v>
      </c>
      <c r="D36" s="34">
        <v>0.33</v>
      </c>
      <c r="E36" s="19" t="s">
        <v>9</v>
      </c>
      <c r="F36" s="19" t="s">
        <v>9</v>
      </c>
    </row>
    <row r="37" spans="1:7" ht="15.75">
      <c r="A37" s="136">
        <v>35</v>
      </c>
      <c r="B37" s="51" t="s">
        <v>546</v>
      </c>
      <c r="C37" s="32">
        <v>0</v>
      </c>
      <c r="D37" s="34">
        <v>1.155</v>
      </c>
      <c r="E37" s="19" t="s">
        <v>29</v>
      </c>
      <c r="F37" s="19" t="s">
        <v>29</v>
      </c>
    </row>
    <row r="38" spans="1:7" ht="15.75">
      <c r="A38" s="136">
        <v>36</v>
      </c>
      <c r="B38" s="51" t="s">
        <v>20</v>
      </c>
      <c r="C38" s="32">
        <v>0</v>
      </c>
      <c r="D38" s="34">
        <v>0.28199999999999997</v>
      </c>
      <c r="E38" s="19" t="s">
        <v>29</v>
      </c>
      <c r="F38" s="19" t="s">
        <v>29</v>
      </c>
    </row>
    <row r="39" spans="1:7" ht="15.75">
      <c r="A39" s="136">
        <v>37</v>
      </c>
      <c r="B39" s="51" t="s">
        <v>547</v>
      </c>
      <c r="C39" s="32">
        <v>0</v>
      </c>
      <c r="D39" s="34">
        <v>1.034</v>
      </c>
      <c r="E39" s="19" t="s">
        <v>29</v>
      </c>
      <c r="F39" s="19" t="s">
        <v>29</v>
      </c>
    </row>
    <row r="40" spans="1:7" ht="15.75">
      <c r="A40" s="136">
        <v>38</v>
      </c>
      <c r="B40" s="51" t="s">
        <v>548</v>
      </c>
      <c r="C40" s="32">
        <v>0</v>
      </c>
      <c r="D40" s="34">
        <v>0.312</v>
      </c>
      <c r="E40" s="19" t="s">
        <v>9</v>
      </c>
      <c r="F40" s="19" t="s">
        <v>9</v>
      </c>
    </row>
    <row r="41" spans="1:7" ht="15.75">
      <c r="A41" s="136">
        <v>39</v>
      </c>
      <c r="B41" s="51" t="s">
        <v>25</v>
      </c>
      <c r="C41" s="32">
        <v>0</v>
      </c>
      <c r="D41" s="34">
        <v>1.1299999999999999</v>
      </c>
      <c r="E41" s="19" t="s">
        <v>29</v>
      </c>
      <c r="F41" s="19" t="s">
        <v>29</v>
      </c>
    </row>
    <row r="42" spans="1:7" ht="15.75">
      <c r="A42" s="136">
        <v>40</v>
      </c>
      <c r="B42" s="51" t="s">
        <v>253</v>
      </c>
      <c r="C42" s="32">
        <v>0</v>
      </c>
      <c r="D42" s="34">
        <v>0.6</v>
      </c>
      <c r="E42" s="19" t="s">
        <v>9</v>
      </c>
      <c r="F42" s="19" t="s">
        <v>9</v>
      </c>
    </row>
    <row r="43" spans="1:7" ht="15.75">
      <c r="A43" s="136">
        <v>41</v>
      </c>
      <c r="B43" s="51" t="s">
        <v>242</v>
      </c>
      <c r="C43" s="32">
        <v>0</v>
      </c>
      <c r="D43" s="34">
        <v>0.89600000000000002</v>
      </c>
      <c r="E43" s="19" t="s">
        <v>29</v>
      </c>
      <c r="F43" s="19" t="s">
        <v>29</v>
      </c>
    </row>
    <row r="44" spans="1:7" ht="15.75">
      <c r="A44" s="136">
        <v>42</v>
      </c>
      <c r="B44" s="51" t="s">
        <v>549</v>
      </c>
      <c r="C44" s="32">
        <v>0</v>
      </c>
      <c r="D44" s="34">
        <v>0.8</v>
      </c>
      <c r="E44" s="19" t="s">
        <v>29</v>
      </c>
      <c r="F44" s="19" t="s">
        <v>29</v>
      </c>
    </row>
    <row r="45" spans="1:7" ht="15.75">
      <c r="A45" s="136">
        <v>43</v>
      </c>
      <c r="B45" s="51" t="s">
        <v>68</v>
      </c>
      <c r="C45" s="32">
        <v>0</v>
      </c>
      <c r="D45" s="34">
        <v>0.44700000000000001</v>
      </c>
      <c r="E45" s="19" t="s">
        <v>29</v>
      </c>
      <c r="F45" s="19" t="s">
        <v>29</v>
      </c>
    </row>
    <row r="46" spans="1:7" ht="15.75">
      <c r="A46" s="136">
        <v>44</v>
      </c>
      <c r="B46" s="51" t="s">
        <v>453</v>
      </c>
      <c r="C46" s="32">
        <v>0</v>
      </c>
      <c r="D46" s="34">
        <v>0.75</v>
      </c>
      <c r="E46" s="19" t="s">
        <v>29</v>
      </c>
      <c r="F46" s="19" t="s">
        <v>29</v>
      </c>
    </row>
    <row r="47" spans="1:7" ht="15.75">
      <c r="A47" s="136">
        <v>45</v>
      </c>
      <c r="B47" s="51" t="s">
        <v>463</v>
      </c>
      <c r="C47" s="32">
        <v>0</v>
      </c>
      <c r="D47" s="34">
        <v>0.40699999999999997</v>
      </c>
      <c r="E47" s="19" t="s">
        <v>9</v>
      </c>
      <c r="F47" s="19" t="s">
        <v>9</v>
      </c>
    </row>
    <row r="48" spans="1:7" ht="15.75">
      <c r="A48" s="136">
        <v>46</v>
      </c>
      <c r="B48" s="51" t="s">
        <v>21</v>
      </c>
      <c r="C48" s="32">
        <v>0</v>
      </c>
      <c r="D48" s="34">
        <v>0.45300000000000001</v>
      </c>
      <c r="E48" s="19" t="s">
        <v>29</v>
      </c>
      <c r="F48" s="19" t="s">
        <v>29</v>
      </c>
    </row>
    <row r="49" spans="1:7" ht="15.75">
      <c r="A49" s="136">
        <v>47</v>
      </c>
      <c r="B49" s="51" t="s">
        <v>51</v>
      </c>
      <c r="C49" s="32">
        <v>0</v>
      </c>
      <c r="D49" s="34">
        <v>0.68200000000000005</v>
      </c>
      <c r="E49" s="19" t="s">
        <v>29</v>
      </c>
      <c r="F49" s="19" t="s">
        <v>29</v>
      </c>
    </row>
    <row r="50" spans="1:7" ht="15.75">
      <c r="A50" s="136">
        <v>48</v>
      </c>
      <c r="B50" s="51" t="s">
        <v>18</v>
      </c>
      <c r="C50" s="32">
        <v>0</v>
      </c>
      <c r="D50" s="34">
        <v>0.48299999999999998</v>
      </c>
      <c r="E50" s="19" t="s">
        <v>29</v>
      </c>
      <c r="F50" s="19" t="s">
        <v>29</v>
      </c>
    </row>
    <row r="51" spans="1:7" ht="15.75">
      <c r="A51" s="136">
        <v>49</v>
      </c>
      <c r="B51" s="51" t="s">
        <v>550</v>
      </c>
      <c r="C51" s="32">
        <v>0</v>
      </c>
      <c r="D51" s="34">
        <v>0.51300000000000001</v>
      </c>
      <c r="E51" s="19" t="s">
        <v>29</v>
      </c>
      <c r="F51" s="19" t="s">
        <v>29</v>
      </c>
    </row>
    <row r="52" spans="1:7" ht="15.75">
      <c r="A52" s="136">
        <v>50</v>
      </c>
      <c r="B52" s="51" t="s">
        <v>551</v>
      </c>
      <c r="C52" s="32">
        <v>0</v>
      </c>
      <c r="D52" s="34">
        <v>0.56399999999999995</v>
      </c>
      <c r="E52" s="19" t="s">
        <v>29</v>
      </c>
      <c r="F52" s="19" t="s">
        <v>29</v>
      </c>
    </row>
    <row r="53" spans="1:7" ht="15.75">
      <c r="A53" s="136">
        <v>51</v>
      </c>
      <c r="B53" s="51" t="s">
        <v>42</v>
      </c>
      <c r="C53" s="32">
        <v>0</v>
      </c>
      <c r="D53" s="34">
        <v>0.9</v>
      </c>
      <c r="E53" s="19" t="s">
        <v>29</v>
      </c>
      <c r="F53" s="19" t="s">
        <v>29</v>
      </c>
    </row>
    <row r="54" spans="1:7" ht="15.75">
      <c r="A54" s="136">
        <v>52</v>
      </c>
      <c r="B54" s="51" t="s">
        <v>552</v>
      </c>
      <c r="C54" s="32">
        <v>0</v>
      </c>
      <c r="D54" s="34">
        <v>0.6</v>
      </c>
      <c r="E54" s="19" t="s">
        <v>29</v>
      </c>
      <c r="F54" s="19" t="s">
        <v>29</v>
      </c>
    </row>
    <row r="55" spans="1:7" ht="15.75">
      <c r="A55" s="136">
        <v>53</v>
      </c>
      <c r="B55" s="51" t="s">
        <v>553</v>
      </c>
      <c r="C55" s="32">
        <v>0</v>
      </c>
      <c r="D55" s="34">
        <v>0.622</v>
      </c>
      <c r="E55" s="19" t="s">
        <v>29</v>
      </c>
      <c r="F55" s="19" t="s">
        <v>29</v>
      </c>
    </row>
    <row r="56" spans="1:7" ht="15.75">
      <c r="A56" s="136">
        <v>54</v>
      </c>
      <c r="B56" s="51" t="s">
        <v>554</v>
      </c>
      <c r="C56" s="32">
        <v>0</v>
      </c>
      <c r="D56" s="34">
        <v>0.48799999999999999</v>
      </c>
      <c r="E56" s="19" t="s">
        <v>29</v>
      </c>
      <c r="F56" s="19" t="s">
        <v>29</v>
      </c>
    </row>
    <row r="57" spans="1:7" ht="15.75">
      <c r="A57" s="136">
        <v>55</v>
      </c>
      <c r="B57" s="51" t="s">
        <v>35</v>
      </c>
      <c r="C57" s="32">
        <v>0</v>
      </c>
      <c r="D57" s="34">
        <v>0.44900000000000001</v>
      </c>
      <c r="E57" s="19" t="s">
        <v>9</v>
      </c>
      <c r="F57" s="19" t="s">
        <v>9</v>
      </c>
    </row>
    <row r="58" spans="1:7" ht="15.75">
      <c r="A58" s="136">
        <v>56</v>
      </c>
      <c r="B58" s="51" t="s">
        <v>555</v>
      </c>
      <c r="C58" s="32">
        <v>0</v>
      </c>
      <c r="D58" s="34">
        <v>1.393</v>
      </c>
      <c r="E58" s="19" t="s">
        <v>58</v>
      </c>
      <c r="F58" s="19" t="s">
        <v>29</v>
      </c>
      <c r="G58" s="83"/>
    </row>
    <row r="59" spans="1:7" ht="15.75">
      <c r="A59" s="136">
        <v>57</v>
      </c>
      <c r="B59" s="51" t="s">
        <v>317</v>
      </c>
      <c r="C59" s="32">
        <v>0</v>
      </c>
      <c r="D59" s="34">
        <v>0.97499999999999998</v>
      </c>
      <c r="E59" s="19" t="s">
        <v>29</v>
      </c>
      <c r="F59" s="19" t="s">
        <v>29</v>
      </c>
    </row>
    <row r="60" spans="1:7" ht="15.75">
      <c r="A60" s="136">
        <v>58</v>
      </c>
      <c r="B60" s="51" t="s">
        <v>556</v>
      </c>
      <c r="C60" s="32">
        <v>0</v>
      </c>
      <c r="D60" s="34">
        <v>0.27800000000000002</v>
      </c>
      <c r="E60" s="19" t="s">
        <v>29</v>
      </c>
      <c r="F60" s="19" t="s">
        <v>29</v>
      </c>
    </row>
    <row r="61" spans="1:7" ht="15.75">
      <c r="A61" s="136">
        <v>59</v>
      </c>
      <c r="B61" s="51" t="s">
        <v>557</v>
      </c>
      <c r="C61" s="32">
        <v>0</v>
      </c>
      <c r="D61" s="34">
        <v>0.58399999999999996</v>
      </c>
      <c r="E61" s="19" t="s">
        <v>9</v>
      </c>
      <c r="F61" s="19" t="s">
        <v>9</v>
      </c>
    </row>
    <row r="62" spans="1:7" ht="15.75">
      <c r="A62" s="136">
        <v>60</v>
      </c>
      <c r="B62" s="51" t="s">
        <v>558</v>
      </c>
      <c r="C62" s="32">
        <v>0</v>
      </c>
      <c r="D62" s="34">
        <v>0.91300000000000003</v>
      </c>
      <c r="E62" s="19" t="s">
        <v>29</v>
      </c>
      <c r="F62" s="19" t="s">
        <v>29</v>
      </c>
    </row>
    <row r="63" spans="1:7" ht="15.75">
      <c r="A63" s="136">
        <v>61</v>
      </c>
      <c r="B63" s="51" t="s">
        <v>17</v>
      </c>
      <c r="C63" s="32">
        <v>0</v>
      </c>
      <c r="D63" s="34">
        <v>0.42699999999999999</v>
      </c>
      <c r="E63" s="19" t="s">
        <v>9</v>
      </c>
      <c r="F63" s="19" t="s">
        <v>9</v>
      </c>
    </row>
    <row r="64" spans="1:7" ht="15.75">
      <c r="A64" s="136">
        <v>62</v>
      </c>
      <c r="B64" s="51" t="s">
        <v>255</v>
      </c>
      <c r="C64" s="32">
        <v>0</v>
      </c>
      <c r="D64" s="34">
        <v>0.72599999999999998</v>
      </c>
      <c r="E64" s="19" t="s">
        <v>29</v>
      </c>
      <c r="F64" s="19" t="s">
        <v>29</v>
      </c>
    </row>
    <row r="65" spans="1:7" ht="15.75">
      <c r="A65" s="136">
        <v>63</v>
      </c>
      <c r="B65" s="51" t="s">
        <v>559</v>
      </c>
      <c r="C65" s="32">
        <v>0</v>
      </c>
      <c r="D65" s="34">
        <v>2.4</v>
      </c>
      <c r="E65" s="19" t="s">
        <v>9</v>
      </c>
      <c r="F65" s="19" t="s">
        <v>9</v>
      </c>
    </row>
    <row r="66" spans="1:7" ht="15.75">
      <c r="A66" s="136">
        <v>64</v>
      </c>
      <c r="B66" s="51" t="s">
        <v>560</v>
      </c>
      <c r="C66" s="32">
        <v>0</v>
      </c>
      <c r="D66" s="34">
        <v>0.53</v>
      </c>
      <c r="E66" s="19" t="s">
        <v>29</v>
      </c>
      <c r="F66" s="19" t="s">
        <v>29</v>
      </c>
    </row>
    <row r="67" spans="1:7" ht="15.75">
      <c r="A67" s="136">
        <v>65</v>
      </c>
      <c r="B67" s="51" t="s">
        <v>561</v>
      </c>
      <c r="C67" s="32">
        <v>0</v>
      </c>
      <c r="D67" s="34">
        <v>0.3</v>
      </c>
      <c r="E67" s="19" t="s">
        <v>9</v>
      </c>
      <c r="F67" s="19" t="s">
        <v>9</v>
      </c>
    </row>
    <row r="68" spans="1:7" ht="15.75">
      <c r="A68" s="136">
        <v>66</v>
      </c>
      <c r="B68" s="51" t="s">
        <v>562</v>
      </c>
      <c r="C68" s="32">
        <v>0</v>
      </c>
      <c r="D68" s="34">
        <v>0.25</v>
      </c>
      <c r="E68" s="19" t="s">
        <v>9</v>
      </c>
      <c r="F68" s="19" t="s">
        <v>9</v>
      </c>
    </row>
    <row r="69" spans="1:7" ht="15.75">
      <c r="A69" s="136">
        <v>67</v>
      </c>
      <c r="B69" s="51" t="s">
        <v>563</v>
      </c>
      <c r="C69" s="32">
        <v>0</v>
      </c>
      <c r="D69" s="34">
        <v>0.2</v>
      </c>
      <c r="E69" s="19" t="s">
        <v>9</v>
      </c>
      <c r="F69" s="19" t="s">
        <v>9</v>
      </c>
    </row>
    <row r="70" spans="1:7" ht="15.75">
      <c r="A70" s="136">
        <v>68</v>
      </c>
      <c r="B70" s="51" t="s">
        <v>564</v>
      </c>
      <c r="C70" s="32">
        <v>0</v>
      </c>
      <c r="D70" s="34">
        <v>0.2</v>
      </c>
      <c r="E70" s="19" t="s">
        <v>29</v>
      </c>
      <c r="F70" s="19" t="s">
        <v>29</v>
      </c>
    </row>
    <row r="71" spans="1:7" ht="16.5" thickBot="1">
      <c r="A71" s="136">
        <v>69</v>
      </c>
      <c r="B71" s="51" t="s">
        <v>62</v>
      </c>
      <c r="C71" s="32">
        <v>0</v>
      </c>
      <c r="D71" s="34">
        <v>0.3</v>
      </c>
      <c r="E71" s="19" t="s">
        <v>9</v>
      </c>
      <c r="F71" s="19" t="s">
        <v>9</v>
      </c>
    </row>
    <row r="72" spans="1:7" ht="15.75">
      <c r="C72" s="25" t="s">
        <v>81</v>
      </c>
      <c r="D72" s="26" t="s">
        <v>82</v>
      </c>
      <c r="E72" s="33">
        <f>SUMIF($E$3:$E$71,"A",$D$3:$D$71)</f>
        <v>0</v>
      </c>
      <c r="F72" s="33">
        <f>SUMIF($F$3:$F$71,"A",$D$3:$D$71)</f>
        <v>0</v>
      </c>
    </row>
    <row r="73" spans="1:7" ht="15.75">
      <c r="D73" s="27" t="s">
        <v>83</v>
      </c>
      <c r="E73" s="31">
        <f>SUMIF($E$3:$E$71,"B",$D$3:$D$71)</f>
        <v>1.9330000000000001</v>
      </c>
      <c r="F73" s="31">
        <f>SUMIF($F$3:$F$71,"B",$D$3:$D$71)</f>
        <v>0</v>
      </c>
      <c r="G73" s="83"/>
    </row>
    <row r="74" spans="1:7" ht="15.75">
      <c r="D74" s="27" t="s">
        <v>84</v>
      </c>
      <c r="E74" s="31">
        <f>SUMIF($E$3:$E$71,"C",$D$3:$D$71)</f>
        <v>57.833999999999996</v>
      </c>
      <c r="F74" s="31">
        <f>SUMIF($F$3:$F$71,"C",$D$3:$D$71)</f>
        <v>59.766999999999996</v>
      </c>
    </row>
    <row r="75" spans="1:7" ht="16.5" thickBot="1">
      <c r="D75" s="29" t="s">
        <v>85</v>
      </c>
      <c r="E75" s="30">
        <f>SUMIF($E$3:$E$71,"D",$D$3:$D$71)</f>
        <v>35.184999999999995</v>
      </c>
      <c r="F75" s="30">
        <f>SUMIF($F$3:$F$71,"D",$D$3:$D$71)</f>
        <v>35.184999999999995</v>
      </c>
    </row>
  </sheetData>
  <mergeCells count="2">
    <mergeCell ref="E1:F1"/>
    <mergeCell ref="B2:D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DE0CC-95D9-407F-96ED-A151ADEE102A}">
  <sheetPr>
    <tabColor rgb="FF92D050"/>
  </sheetPr>
  <dimension ref="A1:G30"/>
  <sheetViews>
    <sheetView topLeftCell="A8" zoomScale="55" zoomScaleNormal="55" workbookViewId="0">
      <selection activeCell="I35" sqref="I35"/>
    </sheetView>
  </sheetViews>
  <sheetFormatPr defaultRowHeight="15" customHeight="1"/>
  <cols>
    <col min="2" max="2" width="51.85546875" customWidth="1"/>
    <col min="5" max="5" width="14.7109375" customWidth="1"/>
    <col min="6" max="6" width="14.7109375" style="45" customWidth="1"/>
  </cols>
  <sheetData>
    <row r="1" spans="1:6" ht="110.25">
      <c r="B1" s="54" t="s">
        <v>0</v>
      </c>
      <c r="C1" s="22" t="s">
        <v>1</v>
      </c>
      <c r="D1" s="23" t="s">
        <v>2</v>
      </c>
      <c r="E1" s="14" t="s">
        <v>3</v>
      </c>
      <c r="F1" s="14"/>
    </row>
    <row r="2" spans="1:6" ht="31.5">
      <c r="A2" s="48" t="s">
        <v>4</v>
      </c>
      <c r="B2" s="10" t="s">
        <v>565</v>
      </c>
      <c r="C2" s="9"/>
      <c r="D2" s="9"/>
      <c r="E2" s="44" t="s">
        <v>6</v>
      </c>
      <c r="F2" s="44" t="s">
        <v>7</v>
      </c>
    </row>
    <row r="3" spans="1:6" ht="15.75">
      <c r="A3" s="136">
        <v>1</v>
      </c>
      <c r="B3" s="62" t="s">
        <v>566</v>
      </c>
      <c r="C3" s="32">
        <v>0</v>
      </c>
      <c r="D3" s="34">
        <v>0.89</v>
      </c>
      <c r="E3" s="19" t="s">
        <v>9</v>
      </c>
      <c r="F3" s="19" t="s">
        <v>9</v>
      </c>
    </row>
    <row r="4" spans="1:6" ht="15.75">
      <c r="A4" s="136">
        <v>2</v>
      </c>
      <c r="B4" s="62" t="s">
        <v>567</v>
      </c>
      <c r="C4" s="32">
        <v>0</v>
      </c>
      <c r="D4" s="34">
        <v>7.47</v>
      </c>
      <c r="E4" s="19" t="s">
        <v>9</v>
      </c>
      <c r="F4" s="19" t="s">
        <v>9</v>
      </c>
    </row>
    <row r="5" spans="1:6" ht="15.75">
      <c r="A5" s="136">
        <v>3</v>
      </c>
      <c r="B5" s="62" t="s">
        <v>568</v>
      </c>
      <c r="C5" s="32">
        <v>0</v>
      </c>
      <c r="D5" s="34">
        <v>3.9702999999999999</v>
      </c>
      <c r="E5" s="19" t="s">
        <v>9</v>
      </c>
      <c r="F5" s="19" t="s">
        <v>9</v>
      </c>
    </row>
    <row r="6" spans="1:6" ht="15.75">
      <c r="A6" s="136">
        <v>4</v>
      </c>
      <c r="B6" s="62" t="s">
        <v>569</v>
      </c>
      <c r="C6" s="32">
        <v>0</v>
      </c>
      <c r="D6" s="18">
        <v>0.81</v>
      </c>
      <c r="E6" s="19" t="s">
        <v>9</v>
      </c>
      <c r="F6" s="19" t="s">
        <v>9</v>
      </c>
    </row>
    <row r="7" spans="1:6" ht="15.75">
      <c r="A7" s="136">
        <v>5</v>
      </c>
      <c r="B7" s="62" t="s">
        <v>570</v>
      </c>
      <c r="C7" s="32">
        <v>0</v>
      </c>
      <c r="D7" s="18">
        <v>3.7</v>
      </c>
      <c r="E7" s="19" t="s">
        <v>9</v>
      </c>
      <c r="F7" s="19" t="s">
        <v>9</v>
      </c>
    </row>
    <row r="8" spans="1:6" ht="15.75">
      <c r="A8" s="136">
        <v>6</v>
      </c>
      <c r="B8" s="62" t="s">
        <v>571</v>
      </c>
      <c r="C8" s="32">
        <v>0</v>
      </c>
      <c r="D8" s="18">
        <v>2.7342</v>
      </c>
      <c r="E8" s="19" t="s">
        <v>9</v>
      </c>
      <c r="F8" s="19" t="s">
        <v>9</v>
      </c>
    </row>
    <row r="9" spans="1:6" ht="15.75">
      <c r="A9" s="136">
        <v>7</v>
      </c>
      <c r="B9" s="62" t="s">
        <v>572</v>
      </c>
      <c r="C9" s="32">
        <v>0</v>
      </c>
      <c r="D9" s="18">
        <v>1.19</v>
      </c>
      <c r="E9" s="19" t="s">
        <v>9</v>
      </c>
      <c r="F9" s="19" t="s">
        <v>9</v>
      </c>
    </row>
    <row r="10" spans="1:6" ht="15.75">
      <c r="A10" s="136">
        <v>8</v>
      </c>
      <c r="B10" s="62" t="s">
        <v>573</v>
      </c>
      <c r="C10" s="32">
        <v>0</v>
      </c>
      <c r="D10" s="18">
        <v>0.43</v>
      </c>
      <c r="E10" s="19" t="s">
        <v>9</v>
      </c>
      <c r="F10" s="19" t="s">
        <v>9</v>
      </c>
    </row>
    <row r="11" spans="1:6" ht="15.75">
      <c r="A11" s="136">
        <v>9</v>
      </c>
      <c r="B11" s="62" t="s">
        <v>574</v>
      </c>
      <c r="C11" s="32">
        <v>0</v>
      </c>
      <c r="D11" s="18">
        <v>1.06</v>
      </c>
      <c r="E11" s="19" t="s">
        <v>9</v>
      </c>
      <c r="F11" s="19" t="s">
        <v>9</v>
      </c>
    </row>
    <row r="12" spans="1:6" ht="15.75">
      <c r="A12" s="136">
        <v>10</v>
      </c>
      <c r="B12" s="62" t="s">
        <v>575</v>
      </c>
      <c r="C12" s="32">
        <v>0</v>
      </c>
      <c r="D12" s="18">
        <v>1.28</v>
      </c>
      <c r="E12" s="19" t="s">
        <v>9</v>
      </c>
      <c r="F12" s="19" t="s">
        <v>9</v>
      </c>
    </row>
    <row r="13" spans="1:6" ht="15.75">
      <c r="A13" s="136">
        <v>11</v>
      </c>
      <c r="B13" s="62" t="s">
        <v>576</v>
      </c>
      <c r="C13" s="32">
        <v>0</v>
      </c>
      <c r="D13" s="18">
        <v>0.43</v>
      </c>
      <c r="E13" s="19" t="s">
        <v>9</v>
      </c>
      <c r="F13" s="19" t="s">
        <v>9</v>
      </c>
    </row>
    <row r="14" spans="1:6" ht="15.75">
      <c r="A14" s="136">
        <v>12</v>
      </c>
      <c r="B14" s="51" t="s">
        <v>577</v>
      </c>
      <c r="C14" s="32">
        <v>0</v>
      </c>
      <c r="D14" s="18">
        <v>0.45</v>
      </c>
      <c r="E14" s="19" t="s">
        <v>9</v>
      </c>
      <c r="F14" s="19" t="s">
        <v>9</v>
      </c>
    </row>
    <row r="15" spans="1:6" ht="15.75">
      <c r="A15" s="136">
        <v>13</v>
      </c>
      <c r="B15" s="51" t="s">
        <v>578</v>
      </c>
      <c r="C15" s="32">
        <v>0</v>
      </c>
      <c r="D15" s="18">
        <v>1.58</v>
      </c>
      <c r="E15" s="19" t="s">
        <v>9</v>
      </c>
      <c r="F15" s="19" t="s">
        <v>9</v>
      </c>
    </row>
    <row r="16" spans="1:6" ht="15.75">
      <c r="A16" s="136">
        <v>14</v>
      </c>
      <c r="B16" s="51" t="s">
        <v>579</v>
      </c>
      <c r="C16" s="32">
        <v>0</v>
      </c>
      <c r="D16" s="18">
        <v>1.42</v>
      </c>
      <c r="E16" s="19" t="s">
        <v>9</v>
      </c>
      <c r="F16" s="19" t="s">
        <v>9</v>
      </c>
    </row>
    <row r="17" spans="1:7" ht="15.75">
      <c r="A17" s="136">
        <v>15</v>
      </c>
      <c r="B17" s="51" t="s">
        <v>580</v>
      </c>
      <c r="C17" s="32">
        <v>0</v>
      </c>
      <c r="D17" s="18">
        <v>2.6</v>
      </c>
      <c r="E17" s="19" t="s">
        <v>9</v>
      </c>
      <c r="F17" s="19" t="s">
        <v>9</v>
      </c>
    </row>
    <row r="18" spans="1:7" ht="15.75">
      <c r="A18" s="136">
        <v>16</v>
      </c>
      <c r="B18" s="51" t="s">
        <v>581</v>
      </c>
      <c r="C18" s="32">
        <v>0</v>
      </c>
      <c r="D18" s="18">
        <v>0.28000000000000003</v>
      </c>
      <c r="E18" s="19" t="s">
        <v>9</v>
      </c>
      <c r="F18" s="19" t="s">
        <v>9</v>
      </c>
    </row>
    <row r="19" spans="1:7" ht="15.75">
      <c r="A19" s="136">
        <v>17</v>
      </c>
      <c r="B19" s="51" t="s">
        <v>582</v>
      </c>
      <c r="C19" s="32">
        <v>0</v>
      </c>
      <c r="D19" s="18">
        <v>0.18</v>
      </c>
      <c r="E19" s="19" t="s">
        <v>9</v>
      </c>
      <c r="F19" s="19" t="s">
        <v>9</v>
      </c>
    </row>
    <row r="20" spans="1:7" ht="15.75">
      <c r="A20" s="136">
        <v>18</v>
      </c>
      <c r="B20" s="51" t="s">
        <v>583</v>
      </c>
      <c r="C20" s="32">
        <v>0</v>
      </c>
      <c r="D20" s="18">
        <v>1.48</v>
      </c>
      <c r="E20" s="19" t="s">
        <v>9</v>
      </c>
      <c r="F20" s="19" t="s">
        <v>9</v>
      </c>
    </row>
    <row r="21" spans="1:7" ht="15.75">
      <c r="A21" s="136">
        <v>19</v>
      </c>
      <c r="B21" s="51" t="s">
        <v>584</v>
      </c>
      <c r="C21" s="32">
        <v>0</v>
      </c>
      <c r="D21" s="18">
        <v>1.1100000000000001</v>
      </c>
      <c r="E21" s="19" t="s">
        <v>9</v>
      </c>
      <c r="F21" s="19" t="s">
        <v>9</v>
      </c>
    </row>
    <row r="22" spans="1:7" ht="15.75">
      <c r="A22" s="136">
        <v>20</v>
      </c>
      <c r="B22" s="51" t="s">
        <v>585</v>
      </c>
      <c r="C22" s="32">
        <v>0</v>
      </c>
      <c r="D22" s="18">
        <v>0.57999999999999996</v>
      </c>
      <c r="E22" s="19" t="s">
        <v>9</v>
      </c>
      <c r="F22" s="19" t="s">
        <v>9</v>
      </c>
    </row>
    <row r="23" spans="1:7" ht="15.75">
      <c r="A23" s="136">
        <v>21</v>
      </c>
      <c r="B23" s="51" t="s">
        <v>586</v>
      </c>
      <c r="C23" s="32">
        <v>0</v>
      </c>
      <c r="D23" s="18">
        <v>3.58</v>
      </c>
      <c r="E23" s="19" t="s">
        <v>9</v>
      </c>
      <c r="F23" s="19" t="s">
        <v>9</v>
      </c>
    </row>
    <row r="24" spans="1:7" ht="15.75">
      <c r="A24" s="136">
        <v>22</v>
      </c>
      <c r="B24" s="51" t="s">
        <v>587</v>
      </c>
      <c r="C24" s="32">
        <v>0</v>
      </c>
      <c r="D24" s="18">
        <v>0.57999999999999996</v>
      </c>
      <c r="E24" s="19" t="s">
        <v>9</v>
      </c>
      <c r="F24" s="19" t="s">
        <v>9</v>
      </c>
    </row>
    <row r="25" spans="1:7" ht="15.75">
      <c r="A25" s="136">
        <v>23</v>
      </c>
      <c r="B25" s="51" t="s">
        <v>588</v>
      </c>
      <c r="C25" s="32">
        <v>0</v>
      </c>
      <c r="D25" s="18">
        <v>0.18</v>
      </c>
      <c r="E25" s="19" t="s">
        <v>9</v>
      </c>
      <c r="F25" s="19" t="s">
        <v>9</v>
      </c>
    </row>
    <row r="26" spans="1:7" ht="16.5" thickBot="1">
      <c r="A26" s="136">
        <v>24</v>
      </c>
      <c r="B26" s="62" t="s">
        <v>589</v>
      </c>
      <c r="C26" s="32">
        <v>0</v>
      </c>
      <c r="D26" s="18">
        <v>1.014</v>
      </c>
      <c r="E26" s="43" t="s">
        <v>9</v>
      </c>
      <c r="F26" s="19" t="s">
        <v>9</v>
      </c>
    </row>
    <row r="27" spans="1:7" ht="15.75">
      <c r="C27" s="25" t="s">
        <v>81</v>
      </c>
      <c r="D27" s="26" t="s">
        <v>82</v>
      </c>
      <c r="E27" s="33">
        <f>SUMIF($E$3:$E$26,"A",$D$3:$D$26)</f>
        <v>0</v>
      </c>
      <c r="F27" s="33">
        <f>SUMIF($F$3:$F$26,"A",$D$3:$D$26)</f>
        <v>0</v>
      </c>
      <c r="G27" s="45"/>
    </row>
    <row r="28" spans="1:7" ht="15.75">
      <c r="D28" s="27" t="s">
        <v>83</v>
      </c>
      <c r="E28" s="31">
        <f>SUMIF($E$3:$E$26,"B",$D$3:$D$26)</f>
        <v>0</v>
      </c>
      <c r="F28" s="31">
        <f>SUMIF($F$3:$F$26,"B",$D$3:$D$26)</f>
        <v>0</v>
      </c>
      <c r="G28" s="45"/>
    </row>
    <row r="29" spans="1:7" ht="15.75">
      <c r="D29" s="27" t="s">
        <v>84</v>
      </c>
      <c r="E29" s="31">
        <f>SUMIF($E$3:$E$26,"C",$D$3:$D$26)</f>
        <v>0</v>
      </c>
      <c r="F29" s="31">
        <f>SUMIF($F$3:$F$26,"C",$D$3:$D$26)</f>
        <v>0</v>
      </c>
      <c r="G29" s="45"/>
    </row>
    <row r="30" spans="1:7" ht="16.5" thickBot="1">
      <c r="D30" s="29" t="s">
        <v>85</v>
      </c>
      <c r="E30" s="30">
        <f>SUMIF($E$3:$E$26,"D",$D$3:$D$26)</f>
        <v>38.998500000000007</v>
      </c>
      <c r="F30" s="30">
        <f>SUMIF($F$3:$F$26,"D",$D$3:$D$26)</f>
        <v>38.998500000000007</v>
      </c>
      <c r="G30" s="45"/>
    </row>
  </sheetData>
  <mergeCells count="2">
    <mergeCell ref="E1:F1"/>
    <mergeCell ref="B2:D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2A568-EBA2-404A-A7B9-A2AE97DB459B}">
  <sheetPr>
    <tabColor rgb="FF92D050"/>
  </sheetPr>
  <dimension ref="A1:H42"/>
  <sheetViews>
    <sheetView topLeftCell="A21" zoomScale="55" zoomScaleNormal="55" workbookViewId="0">
      <selection activeCell="E39" sqref="E39"/>
    </sheetView>
  </sheetViews>
  <sheetFormatPr defaultRowHeight="15" customHeight="1"/>
  <cols>
    <col min="2" max="2" width="51.85546875" customWidth="1"/>
    <col min="5" max="5" width="14.7109375" customWidth="1"/>
    <col min="6" max="6" width="14.7109375" style="45" customWidth="1"/>
  </cols>
  <sheetData>
    <row r="1" spans="1:8" ht="110.25">
      <c r="B1" s="54" t="s">
        <v>0</v>
      </c>
      <c r="C1" s="22" t="s">
        <v>1</v>
      </c>
      <c r="D1" s="23" t="s">
        <v>2</v>
      </c>
      <c r="E1" s="14" t="s">
        <v>3</v>
      </c>
      <c r="F1" s="14"/>
    </row>
    <row r="2" spans="1:8" ht="31.5">
      <c r="A2" s="48" t="s">
        <v>4</v>
      </c>
      <c r="B2" s="10" t="s">
        <v>590</v>
      </c>
      <c r="C2" s="9"/>
      <c r="D2" s="9"/>
      <c r="E2" s="44" t="s">
        <v>6</v>
      </c>
      <c r="F2" s="44" t="s">
        <v>7</v>
      </c>
    </row>
    <row r="3" spans="1:8" ht="15.75">
      <c r="A3" s="136">
        <v>1</v>
      </c>
      <c r="B3" s="110" t="s">
        <v>591</v>
      </c>
      <c r="C3" s="111">
        <v>0</v>
      </c>
      <c r="D3" s="111">
        <v>1.17</v>
      </c>
      <c r="E3" s="21" t="s">
        <v>9</v>
      </c>
      <c r="F3" s="19" t="s">
        <v>9</v>
      </c>
    </row>
    <row r="4" spans="1:8" ht="15.75">
      <c r="A4" s="136">
        <v>2</v>
      </c>
      <c r="B4" s="110" t="s">
        <v>592</v>
      </c>
      <c r="C4" s="111">
        <v>0</v>
      </c>
      <c r="D4" s="111">
        <v>0.6</v>
      </c>
      <c r="E4" s="21" t="s">
        <v>9</v>
      </c>
      <c r="F4" s="19" t="s">
        <v>9</v>
      </c>
    </row>
    <row r="5" spans="1:8" ht="15.75">
      <c r="A5" s="136">
        <v>3</v>
      </c>
      <c r="B5" s="110" t="s">
        <v>593</v>
      </c>
      <c r="C5" s="111">
        <v>0</v>
      </c>
      <c r="D5" s="111">
        <v>1</v>
      </c>
      <c r="E5" s="21" t="s">
        <v>9</v>
      </c>
      <c r="F5" s="19" t="s">
        <v>9</v>
      </c>
      <c r="H5" s="24"/>
    </row>
    <row r="6" spans="1:8" ht="15.75">
      <c r="A6" s="136">
        <v>4</v>
      </c>
      <c r="B6" s="110" t="s">
        <v>594</v>
      </c>
      <c r="C6" s="111">
        <v>0</v>
      </c>
      <c r="D6" s="111">
        <v>1.5</v>
      </c>
      <c r="E6" s="21" t="s">
        <v>9</v>
      </c>
      <c r="F6" s="19" t="s">
        <v>9</v>
      </c>
    </row>
    <row r="7" spans="1:8" ht="15.75">
      <c r="A7" s="136">
        <v>5</v>
      </c>
      <c r="B7" s="110" t="s">
        <v>595</v>
      </c>
      <c r="C7" s="111">
        <v>0</v>
      </c>
      <c r="D7" s="111">
        <v>0.52</v>
      </c>
      <c r="E7" s="21" t="s">
        <v>9</v>
      </c>
      <c r="F7" s="19" t="s">
        <v>9</v>
      </c>
    </row>
    <row r="8" spans="1:8" ht="15.75">
      <c r="A8" s="136">
        <v>6</v>
      </c>
      <c r="B8" s="110" t="s">
        <v>596</v>
      </c>
      <c r="C8" s="111">
        <v>0</v>
      </c>
      <c r="D8" s="111">
        <v>3.65</v>
      </c>
      <c r="E8" s="21" t="s">
        <v>9</v>
      </c>
      <c r="F8" s="19" t="s">
        <v>9</v>
      </c>
    </row>
    <row r="9" spans="1:8" ht="15.75">
      <c r="A9" s="136">
        <v>7</v>
      </c>
      <c r="B9" s="110" t="s">
        <v>597</v>
      </c>
      <c r="C9" s="111">
        <v>0</v>
      </c>
      <c r="D9" s="111">
        <v>0.94</v>
      </c>
      <c r="E9" s="21" t="s">
        <v>9</v>
      </c>
      <c r="F9" s="19" t="s">
        <v>9</v>
      </c>
    </row>
    <row r="10" spans="1:8" ht="15.75">
      <c r="A10" s="136">
        <v>8</v>
      </c>
      <c r="B10" s="110" t="s">
        <v>598</v>
      </c>
      <c r="C10" s="111">
        <v>0</v>
      </c>
      <c r="D10" s="111">
        <v>0.47</v>
      </c>
      <c r="E10" s="21" t="s">
        <v>9</v>
      </c>
      <c r="F10" s="19" t="s">
        <v>9</v>
      </c>
    </row>
    <row r="11" spans="1:8" ht="15.75">
      <c r="A11" s="136">
        <v>9</v>
      </c>
      <c r="B11" s="110" t="s">
        <v>599</v>
      </c>
      <c r="C11" s="111">
        <v>0</v>
      </c>
      <c r="D11" s="111">
        <v>0.5</v>
      </c>
      <c r="E11" s="21" t="s">
        <v>9</v>
      </c>
      <c r="F11" s="19" t="s">
        <v>9</v>
      </c>
    </row>
    <row r="12" spans="1:8" ht="15.75">
      <c r="A12" s="136">
        <v>10</v>
      </c>
      <c r="B12" s="110" t="s">
        <v>600</v>
      </c>
      <c r="C12" s="111">
        <v>0</v>
      </c>
      <c r="D12" s="111">
        <v>1.2</v>
      </c>
      <c r="E12" s="21" t="s">
        <v>9</v>
      </c>
      <c r="F12" s="19" t="s">
        <v>9</v>
      </c>
    </row>
    <row r="13" spans="1:8" ht="15.75">
      <c r="A13" s="136">
        <v>11</v>
      </c>
      <c r="B13" s="110" t="s">
        <v>601</v>
      </c>
      <c r="C13" s="111">
        <v>0</v>
      </c>
      <c r="D13" s="111">
        <v>0.75</v>
      </c>
      <c r="E13" s="21" t="s">
        <v>9</v>
      </c>
      <c r="F13" s="19" t="s">
        <v>9</v>
      </c>
    </row>
    <row r="14" spans="1:8" ht="15.75">
      <c r="A14" s="136">
        <v>12</v>
      </c>
      <c r="B14" s="110" t="s">
        <v>602</v>
      </c>
      <c r="C14" s="111">
        <v>0</v>
      </c>
      <c r="D14" s="111">
        <v>0.24</v>
      </c>
      <c r="E14" s="21" t="s">
        <v>9</v>
      </c>
      <c r="F14" s="19" t="s">
        <v>9</v>
      </c>
      <c r="H14" s="84"/>
    </row>
    <row r="15" spans="1:8" ht="15.75">
      <c r="A15" s="136">
        <v>13</v>
      </c>
      <c r="B15" s="110" t="s">
        <v>603</v>
      </c>
      <c r="C15" s="111">
        <v>0</v>
      </c>
      <c r="D15" s="111">
        <v>0.69</v>
      </c>
      <c r="E15" s="21" t="s">
        <v>9</v>
      </c>
      <c r="F15" s="19" t="s">
        <v>9</v>
      </c>
    </row>
    <row r="16" spans="1:8" ht="15.75">
      <c r="A16" s="136">
        <v>14</v>
      </c>
      <c r="B16" s="110" t="s">
        <v>604</v>
      </c>
      <c r="C16" s="111">
        <v>0</v>
      </c>
      <c r="D16" s="111">
        <v>5.15</v>
      </c>
      <c r="E16" s="21" t="s">
        <v>9</v>
      </c>
      <c r="F16" s="19" t="s">
        <v>9</v>
      </c>
    </row>
    <row r="17" spans="1:6" ht="15.75">
      <c r="A17" s="136">
        <v>15</v>
      </c>
      <c r="B17" s="110" t="s">
        <v>605</v>
      </c>
      <c r="C17" s="111">
        <v>0</v>
      </c>
      <c r="D17" s="111">
        <v>2.14</v>
      </c>
      <c r="E17" s="21" t="s">
        <v>9</v>
      </c>
      <c r="F17" s="19" t="s">
        <v>9</v>
      </c>
    </row>
    <row r="18" spans="1:6" ht="15.75">
      <c r="A18" s="136">
        <v>16</v>
      </c>
      <c r="B18" s="110" t="s">
        <v>606</v>
      </c>
      <c r="C18" s="111">
        <v>0</v>
      </c>
      <c r="D18" s="111">
        <v>3.04</v>
      </c>
      <c r="E18" s="21" t="s">
        <v>9</v>
      </c>
      <c r="F18" s="19" t="s">
        <v>9</v>
      </c>
    </row>
    <row r="19" spans="1:6" ht="15.75">
      <c r="A19" s="136">
        <v>17</v>
      </c>
      <c r="B19" s="110" t="s">
        <v>607</v>
      </c>
      <c r="C19" s="111">
        <v>0</v>
      </c>
      <c r="D19" s="111">
        <v>2.4300000000000002</v>
      </c>
      <c r="E19" s="21" t="s">
        <v>9</v>
      </c>
      <c r="F19" s="19" t="s">
        <v>9</v>
      </c>
    </row>
    <row r="20" spans="1:6" ht="15.75">
      <c r="A20" s="136">
        <v>18</v>
      </c>
      <c r="B20" s="110" t="s">
        <v>608</v>
      </c>
      <c r="C20" s="111">
        <v>0</v>
      </c>
      <c r="D20" s="111">
        <v>0.93</v>
      </c>
      <c r="E20" s="21" t="s">
        <v>9</v>
      </c>
      <c r="F20" s="19" t="s">
        <v>9</v>
      </c>
    </row>
    <row r="21" spans="1:6" ht="15.75">
      <c r="A21" s="136">
        <v>19</v>
      </c>
      <c r="B21" s="110" t="s">
        <v>609</v>
      </c>
      <c r="C21" s="111">
        <v>0</v>
      </c>
      <c r="D21" s="111">
        <v>3.95</v>
      </c>
      <c r="E21" s="21" t="s">
        <v>9</v>
      </c>
      <c r="F21" s="19" t="s">
        <v>9</v>
      </c>
    </row>
    <row r="22" spans="1:6" ht="15.75">
      <c r="A22" s="136">
        <v>20</v>
      </c>
      <c r="B22" s="110" t="s">
        <v>610</v>
      </c>
      <c r="C22" s="111">
        <v>0</v>
      </c>
      <c r="D22" s="111">
        <v>0.64</v>
      </c>
      <c r="E22" s="21" t="s">
        <v>9</v>
      </c>
      <c r="F22" s="19" t="s">
        <v>9</v>
      </c>
    </row>
    <row r="23" spans="1:6" ht="15.75">
      <c r="A23" s="136">
        <v>21</v>
      </c>
      <c r="B23" s="110" t="s">
        <v>611</v>
      </c>
      <c r="C23" s="111">
        <v>0</v>
      </c>
      <c r="D23" s="111">
        <v>0.69</v>
      </c>
      <c r="E23" s="21" t="s">
        <v>9</v>
      </c>
      <c r="F23" s="19" t="s">
        <v>9</v>
      </c>
    </row>
    <row r="24" spans="1:6" ht="15.75">
      <c r="A24" s="136">
        <v>22</v>
      </c>
      <c r="B24" s="110" t="s">
        <v>612</v>
      </c>
      <c r="C24" s="111">
        <v>0</v>
      </c>
      <c r="D24" s="111">
        <v>4.41</v>
      </c>
      <c r="E24" s="21" t="s">
        <v>9</v>
      </c>
      <c r="F24" s="19" t="s">
        <v>9</v>
      </c>
    </row>
    <row r="25" spans="1:6" ht="15.75">
      <c r="A25" s="136">
        <v>23</v>
      </c>
      <c r="B25" s="110" t="s">
        <v>613</v>
      </c>
      <c r="C25" s="111">
        <v>0</v>
      </c>
      <c r="D25" s="111">
        <v>5.93</v>
      </c>
      <c r="E25" s="21" t="s">
        <v>9</v>
      </c>
      <c r="F25" s="19" t="s">
        <v>9</v>
      </c>
    </row>
    <row r="26" spans="1:6" ht="15.75">
      <c r="A26" s="136">
        <v>24</v>
      </c>
      <c r="B26" s="110" t="s">
        <v>614</v>
      </c>
      <c r="C26" s="111">
        <v>0</v>
      </c>
      <c r="D26" s="111">
        <v>0.67</v>
      </c>
      <c r="E26" s="21" t="s">
        <v>9</v>
      </c>
      <c r="F26" s="19" t="s">
        <v>9</v>
      </c>
    </row>
    <row r="27" spans="1:6" ht="15.75">
      <c r="A27" s="136">
        <v>25</v>
      </c>
      <c r="B27" s="110" t="s">
        <v>615</v>
      </c>
      <c r="C27" s="111">
        <v>0</v>
      </c>
      <c r="D27" s="111">
        <v>0.23</v>
      </c>
      <c r="E27" s="21" t="s">
        <v>9</v>
      </c>
      <c r="F27" s="19" t="s">
        <v>9</v>
      </c>
    </row>
    <row r="28" spans="1:6" ht="15.75">
      <c r="A28" s="136">
        <v>26</v>
      </c>
      <c r="B28" s="110" t="s">
        <v>616</v>
      </c>
      <c r="C28" s="111">
        <v>0</v>
      </c>
      <c r="D28" s="111">
        <v>0.3</v>
      </c>
      <c r="E28" s="21" t="s">
        <v>9</v>
      </c>
      <c r="F28" s="19" t="s">
        <v>9</v>
      </c>
    </row>
    <row r="29" spans="1:6" ht="15.75">
      <c r="A29" s="136">
        <v>27</v>
      </c>
      <c r="B29" s="110" t="s">
        <v>617</v>
      </c>
      <c r="C29" s="111">
        <v>0</v>
      </c>
      <c r="D29" s="111">
        <v>0.24</v>
      </c>
      <c r="E29" s="21" t="s">
        <v>9</v>
      </c>
      <c r="F29" s="19" t="s">
        <v>9</v>
      </c>
    </row>
    <row r="30" spans="1:6" ht="15.75">
      <c r="A30" s="136">
        <v>28</v>
      </c>
      <c r="B30" s="110" t="s">
        <v>618</v>
      </c>
      <c r="C30" s="111">
        <v>0</v>
      </c>
      <c r="D30" s="111">
        <v>0.73</v>
      </c>
      <c r="E30" s="21" t="s">
        <v>9</v>
      </c>
      <c r="F30" s="19" t="s">
        <v>9</v>
      </c>
    </row>
    <row r="31" spans="1:6" ht="15.75">
      <c r="A31" s="136">
        <v>29</v>
      </c>
      <c r="B31" s="112" t="s">
        <v>619</v>
      </c>
      <c r="C31" s="113">
        <v>0</v>
      </c>
      <c r="D31" s="113">
        <v>0.94</v>
      </c>
      <c r="E31" s="21" t="s">
        <v>9</v>
      </c>
      <c r="F31" s="19" t="s">
        <v>9</v>
      </c>
    </row>
    <row r="32" spans="1:6" ht="15.75">
      <c r="A32" s="136">
        <v>30</v>
      </c>
      <c r="B32" s="110" t="s">
        <v>20</v>
      </c>
      <c r="C32" s="111">
        <v>0</v>
      </c>
      <c r="D32" s="111">
        <v>0.51</v>
      </c>
      <c r="E32" s="21" t="s">
        <v>29</v>
      </c>
      <c r="F32" s="19" t="s">
        <v>29</v>
      </c>
    </row>
    <row r="33" spans="1:6" ht="15.75">
      <c r="A33" s="136">
        <v>31</v>
      </c>
      <c r="B33" s="110" t="s">
        <v>620</v>
      </c>
      <c r="C33" s="111">
        <v>0</v>
      </c>
      <c r="D33" s="111">
        <v>0.98</v>
      </c>
      <c r="E33" s="21" t="s">
        <v>9</v>
      </c>
      <c r="F33" s="19" t="s">
        <v>9</v>
      </c>
    </row>
    <row r="34" spans="1:6" ht="15.75">
      <c r="A34" s="136">
        <v>32</v>
      </c>
      <c r="B34" s="110" t="s">
        <v>33</v>
      </c>
      <c r="C34" s="111">
        <v>0</v>
      </c>
      <c r="D34" s="111">
        <v>1.37</v>
      </c>
      <c r="E34" s="21" t="s">
        <v>29</v>
      </c>
      <c r="F34" s="19" t="s">
        <v>29</v>
      </c>
    </row>
    <row r="35" spans="1:6" ht="15.75">
      <c r="A35" s="136">
        <v>33</v>
      </c>
      <c r="B35" s="110" t="s">
        <v>621</v>
      </c>
      <c r="C35" s="111">
        <v>0</v>
      </c>
      <c r="D35" s="111">
        <v>0.5</v>
      </c>
      <c r="E35" s="21" t="s">
        <v>9</v>
      </c>
      <c r="F35" s="19" t="s">
        <v>9</v>
      </c>
    </row>
    <row r="36" spans="1:6" ht="15.75">
      <c r="A36" s="136">
        <v>34</v>
      </c>
      <c r="B36" s="112" t="s">
        <v>24</v>
      </c>
      <c r="C36" s="113">
        <v>0</v>
      </c>
      <c r="D36" s="113">
        <v>1.18</v>
      </c>
      <c r="E36" s="16" t="s">
        <v>29</v>
      </c>
      <c r="F36" s="43" t="s">
        <v>29</v>
      </c>
    </row>
    <row r="37" spans="1:6" ht="15.75">
      <c r="A37" s="136">
        <v>35</v>
      </c>
      <c r="B37" s="114" t="s">
        <v>622</v>
      </c>
      <c r="C37" s="115">
        <v>0</v>
      </c>
      <c r="D37" s="115">
        <v>0.3</v>
      </c>
      <c r="E37" s="21" t="s">
        <v>9</v>
      </c>
      <c r="F37" s="19" t="s">
        <v>9</v>
      </c>
    </row>
    <row r="38" spans="1:6" ht="15.75">
      <c r="A38" s="136">
        <v>36</v>
      </c>
      <c r="B38" s="116" t="s">
        <v>623</v>
      </c>
      <c r="C38" s="117">
        <v>0</v>
      </c>
      <c r="D38" s="117">
        <v>0.94</v>
      </c>
      <c r="E38" s="21" t="s">
        <v>9</v>
      </c>
      <c r="F38" s="19" t="s">
        <v>9</v>
      </c>
    </row>
    <row r="39" spans="1:6" ht="15.75">
      <c r="C39" s="25" t="s">
        <v>81</v>
      </c>
      <c r="D39" s="90" t="s">
        <v>82</v>
      </c>
      <c r="E39" s="91">
        <f>SUMIF($E$3:$E$38,"A",$D$3:$D$38)</f>
        <v>0</v>
      </c>
      <c r="F39" s="91">
        <f>SUMIF($F$3:$F$38,"A",$D$3:$D$38)</f>
        <v>0</v>
      </c>
    </row>
    <row r="40" spans="1:6" ht="15.75">
      <c r="D40" s="27" t="s">
        <v>83</v>
      </c>
      <c r="E40" s="31">
        <f>SUMIF($E$3:$E$38,"B",$D$3:$D$38)</f>
        <v>0</v>
      </c>
      <c r="F40" s="31">
        <f>SUMIF($F$3:$F$38,"B",$D$3:$D$38)</f>
        <v>0</v>
      </c>
    </row>
    <row r="41" spans="1:6" ht="15.75">
      <c r="D41" s="27" t="s">
        <v>84</v>
      </c>
      <c r="E41" s="31">
        <f>SUMIF($E$3:$E$38,"C",$D$3:$D$38)</f>
        <v>3.06</v>
      </c>
      <c r="F41" s="31">
        <f>SUMIF($F$3:$F$38,"C",$D$3:$D$38)</f>
        <v>3.06</v>
      </c>
    </row>
    <row r="42" spans="1:6" ht="16.5" thickBot="1">
      <c r="D42" s="29" t="s">
        <v>85</v>
      </c>
      <c r="E42" s="30">
        <f>SUMIF($E$3:$E$38,"D",$D$3:$D$38)</f>
        <v>48.369999999999983</v>
      </c>
      <c r="F42" s="30">
        <f>SUMIF($F$3:$F$38,"D",$D$3:$D$38)</f>
        <v>48.369999999999983</v>
      </c>
    </row>
  </sheetData>
  <mergeCells count="2">
    <mergeCell ref="E1:F1"/>
    <mergeCell ref="B2:D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192AE-A4F9-4302-9B09-8A13D2A06560}">
  <sheetPr>
    <tabColor rgb="FF92D050"/>
  </sheetPr>
  <dimension ref="A1:F69"/>
  <sheetViews>
    <sheetView topLeftCell="A35" zoomScale="70" zoomScaleNormal="70" workbookViewId="0">
      <selection activeCell="L61" sqref="L61"/>
    </sheetView>
  </sheetViews>
  <sheetFormatPr defaultRowHeight="15" customHeight="1"/>
  <cols>
    <col min="2" max="2" width="51.85546875" customWidth="1"/>
    <col min="4" max="4" width="10.5703125" bestFit="1" customWidth="1"/>
    <col min="5" max="5" width="14.7109375" customWidth="1"/>
    <col min="6" max="6" width="14.7109375" style="45" customWidth="1"/>
  </cols>
  <sheetData>
    <row r="1" spans="1:6" ht="108.75">
      <c r="B1" s="54" t="s">
        <v>0</v>
      </c>
      <c r="C1" s="22" t="s">
        <v>1</v>
      </c>
      <c r="D1" s="23" t="s">
        <v>2</v>
      </c>
      <c r="E1" s="14" t="s">
        <v>3</v>
      </c>
      <c r="F1" s="14"/>
    </row>
    <row r="2" spans="1:6" ht="31.5">
      <c r="A2" s="48" t="s">
        <v>4</v>
      </c>
      <c r="B2" s="10" t="s">
        <v>624</v>
      </c>
      <c r="C2" s="9"/>
      <c r="D2" s="9"/>
      <c r="E2" s="44" t="s">
        <v>6</v>
      </c>
      <c r="F2" s="44" t="s">
        <v>7</v>
      </c>
    </row>
    <row r="3" spans="1:6" ht="15.75">
      <c r="A3" s="136">
        <v>1</v>
      </c>
      <c r="B3" s="46" t="s">
        <v>625</v>
      </c>
      <c r="C3" s="17">
        <v>0</v>
      </c>
      <c r="D3" s="49">
        <v>0.6</v>
      </c>
      <c r="E3" s="21" t="s">
        <v>9</v>
      </c>
      <c r="F3" s="19" t="s">
        <v>9</v>
      </c>
    </row>
    <row r="4" spans="1:6" ht="15.75">
      <c r="A4" s="136">
        <v>2</v>
      </c>
      <c r="B4" s="46" t="s">
        <v>259</v>
      </c>
      <c r="C4" s="17">
        <v>0</v>
      </c>
      <c r="D4" s="49">
        <v>0.4</v>
      </c>
      <c r="E4" s="21" t="s">
        <v>9</v>
      </c>
      <c r="F4" s="19" t="s">
        <v>9</v>
      </c>
    </row>
    <row r="5" spans="1:6" ht="15.75">
      <c r="A5" s="136">
        <v>3</v>
      </c>
      <c r="B5" s="46" t="s">
        <v>626</v>
      </c>
      <c r="C5" s="17">
        <v>0</v>
      </c>
      <c r="D5" s="49">
        <v>0.1</v>
      </c>
      <c r="E5" s="21" t="s">
        <v>9</v>
      </c>
      <c r="F5" s="19" t="s">
        <v>9</v>
      </c>
    </row>
    <row r="6" spans="1:6" ht="15.75">
      <c r="A6" s="136">
        <v>4</v>
      </c>
      <c r="B6" s="46" t="s">
        <v>627</v>
      </c>
      <c r="C6" s="17">
        <v>0</v>
      </c>
      <c r="D6" s="49">
        <v>0.77</v>
      </c>
      <c r="E6" s="21" t="s">
        <v>29</v>
      </c>
      <c r="F6" s="19" t="s">
        <v>29</v>
      </c>
    </row>
    <row r="7" spans="1:6" ht="15.75">
      <c r="A7" s="136">
        <v>5</v>
      </c>
      <c r="B7" s="46" t="s">
        <v>628</v>
      </c>
      <c r="C7" s="17">
        <v>0</v>
      </c>
      <c r="D7" s="49">
        <v>0.60499999999999998</v>
      </c>
      <c r="E7" s="21" t="s">
        <v>29</v>
      </c>
      <c r="F7" s="19" t="s">
        <v>29</v>
      </c>
    </row>
    <row r="8" spans="1:6" ht="15.75">
      <c r="A8" s="136">
        <v>6</v>
      </c>
      <c r="B8" s="46" t="s">
        <v>239</v>
      </c>
      <c r="C8" s="17">
        <v>0</v>
      </c>
      <c r="D8" s="49">
        <v>0.19700000000000001</v>
      </c>
      <c r="E8" s="21" t="s">
        <v>9</v>
      </c>
      <c r="F8" s="19" t="s">
        <v>9</v>
      </c>
    </row>
    <row r="9" spans="1:6" ht="15.75">
      <c r="A9" s="136">
        <v>7</v>
      </c>
      <c r="B9" s="46" t="s">
        <v>60</v>
      </c>
      <c r="C9" s="17">
        <v>0</v>
      </c>
      <c r="D9" s="49">
        <v>0.25</v>
      </c>
      <c r="E9" s="21" t="s">
        <v>9</v>
      </c>
      <c r="F9" s="19" t="s">
        <v>9</v>
      </c>
    </row>
    <row r="10" spans="1:6" ht="15.75">
      <c r="A10" s="136">
        <v>8</v>
      </c>
      <c r="B10" s="46" t="s">
        <v>629</v>
      </c>
      <c r="C10" s="17">
        <v>0</v>
      </c>
      <c r="D10" s="49">
        <v>0.22</v>
      </c>
      <c r="E10" s="21" t="s">
        <v>9</v>
      </c>
      <c r="F10" s="19" t="s">
        <v>9</v>
      </c>
    </row>
    <row r="11" spans="1:6" ht="15.75">
      <c r="A11" s="136">
        <v>9</v>
      </c>
      <c r="B11" s="46" t="s">
        <v>630</v>
      </c>
      <c r="C11" s="17">
        <v>0</v>
      </c>
      <c r="D11" s="49">
        <v>1.55</v>
      </c>
      <c r="E11" s="21" t="s">
        <v>9</v>
      </c>
      <c r="F11" s="19" t="s">
        <v>9</v>
      </c>
    </row>
    <row r="12" spans="1:6" ht="15.75">
      <c r="A12" s="136">
        <v>10</v>
      </c>
      <c r="B12" s="46" t="s">
        <v>631</v>
      </c>
      <c r="C12" s="17">
        <v>0</v>
      </c>
      <c r="D12" s="49">
        <v>0.42</v>
      </c>
      <c r="E12" s="21" t="s">
        <v>9</v>
      </c>
      <c r="F12" s="19" t="s">
        <v>9</v>
      </c>
    </row>
    <row r="13" spans="1:6" ht="15.75">
      <c r="A13" s="136">
        <v>11</v>
      </c>
      <c r="B13" s="46" t="s">
        <v>632</v>
      </c>
      <c r="C13" s="17">
        <v>0</v>
      </c>
      <c r="D13" s="49">
        <v>0.68</v>
      </c>
      <c r="E13" s="21" t="s">
        <v>9</v>
      </c>
      <c r="F13" s="19" t="s">
        <v>9</v>
      </c>
    </row>
    <row r="14" spans="1:6" ht="15.6" customHeight="1">
      <c r="A14" s="136">
        <v>12</v>
      </c>
      <c r="B14" s="46" t="s">
        <v>633</v>
      </c>
      <c r="C14" s="17">
        <v>0</v>
      </c>
      <c r="D14" s="49">
        <v>1.2</v>
      </c>
      <c r="E14" s="21" t="s">
        <v>9</v>
      </c>
      <c r="F14" s="21" t="s">
        <v>9</v>
      </c>
    </row>
    <row r="15" spans="1:6" ht="15.6" customHeight="1">
      <c r="A15" s="136">
        <v>13</v>
      </c>
      <c r="B15" s="46" t="s">
        <v>634</v>
      </c>
      <c r="C15" s="17">
        <v>0</v>
      </c>
      <c r="D15" s="49">
        <v>1.9</v>
      </c>
      <c r="E15" s="21" t="s">
        <v>9</v>
      </c>
      <c r="F15" s="21" t="s">
        <v>9</v>
      </c>
    </row>
    <row r="16" spans="1:6" ht="15.6" customHeight="1">
      <c r="A16" s="136">
        <v>14</v>
      </c>
      <c r="B16" s="46" t="s">
        <v>635</v>
      </c>
      <c r="C16" s="17">
        <v>0</v>
      </c>
      <c r="D16" s="49">
        <v>1.6</v>
      </c>
      <c r="E16" s="21" t="s">
        <v>9</v>
      </c>
      <c r="F16" s="21" t="s">
        <v>9</v>
      </c>
    </row>
    <row r="17" spans="1:6" ht="15.6" customHeight="1">
      <c r="A17" s="136">
        <v>15</v>
      </c>
      <c r="B17" s="46" t="s">
        <v>636</v>
      </c>
      <c r="C17" s="17">
        <v>0</v>
      </c>
      <c r="D17" s="49">
        <v>0.7</v>
      </c>
      <c r="E17" s="21" t="s">
        <v>9</v>
      </c>
      <c r="F17" s="21" t="s">
        <v>9</v>
      </c>
    </row>
    <row r="18" spans="1:6" ht="15.6" customHeight="1">
      <c r="A18" s="136">
        <v>16</v>
      </c>
      <c r="B18" s="46" t="s">
        <v>637</v>
      </c>
      <c r="C18" s="17">
        <v>0</v>
      </c>
      <c r="D18" s="49">
        <v>0.85</v>
      </c>
      <c r="E18" s="21" t="s">
        <v>9</v>
      </c>
      <c r="F18" s="21" t="s">
        <v>9</v>
      </c>
    </row>
    <row r="19" spans="1:6" ht="15.6" customHeight="1">
      <c r="A19" s="136">
        <v>17</v>
      </c>
      <c r="B19" s="46" t="s">
        <v>638</v>
      </c>
      <c r="C19" s="17">
        <v>0</v>
      </c>
      <c r="D19" s="49">
        <v>2.7</v>
      </c>
      <c r="E19" s="21" t="s">
        <v>9</v>
      </c>
      <c r="F19" s="21" t="s">
        <v>9</v>
      </c>
    </row>
    <row r="20" spans="1:6" ht="15.6" customHeight="1">
      <c r="A20" s="136">
        <v>18</v>
      </c>
      <c r="B20" s="46" t="s">
        <v>639</v>
      </c>
      <c r="C20" s="17">
        <v>0</v>
      </c>
      <c r="D20" s="49">
        <v>2.7</v>
      </c>
      <c r="E20" s="21" t="s">
        <v>9</v>
      </c>
      <c r="F20" s="21" t="s">
        <v>9</v>
      </c>
    </row>
    <row r="21" spans="1:6" ht="15.6" customHeight="1">
      <c r="A21" s="136">
        <v>19</v>
      </c>
      <c r="B21" s="46" t="s">
        <v>640</v>
      </c>
      <c r="C21" s="17">
        <v>0</v>
      </c>
      <c r="D21" s="49">
        <v>1.1000000000000001</v>
      </c>
      <c r="E21" s="21" t="s">
        <v>9</v>
      </c>
      <c r="F21" s="21" t="s">
        <v>9</v>
      </c>
    </row>
    <row r="22" spans="1:6" ht="15.6" customHeight="1">
      <c r="A22" s="136">
        <v>20</v>
      </c>
      <c r="B22" s="46" t="s">
        <v>641</v>
      </c>
      <c r="C22" s="17">
        <v>0</v>
      </c>
      <c r="D22" s="49">
        <v>2.8</v>
      </c>
      <c r="E22" s="21" t="s">
        <v>9</v>
      </c>
      <c r="F22" s="21" t="s">
        <v>9</v>
      </c>
    </row>
    <row r="23" spans="1:6" ht="15.6" customHeight="1">
      <c r="A23" s="136">
        <v>21</v>
      </c>
      <c r="B23" s="46" t="s">
        <v>642</v>
      </c>
      <c r="C23" s="17">
        <v>0</v>
      </c>
      <c r="D23" s="49">
        <v>1.5</v>
      </c>
      <c r="E23" s="21" t="s">
        <v>9</v>
      </c>
      <c r="F23" s="21" t="s">
        <v>9</v>
      </c>
    </row>
    <row r="24" spans="1:6" ht="15.75">
      <c r="A24" s="136">
        <v>22</v>
      </c>
      <c r="B24" s="46" t="s">
        <v>643</v>
      </c>
      <c r="C24" s="17">
        <v>0</v>
      </c>
      <c r="D24" s="49">
        <v>0.8</v>
      </c>
      <c r="E24" s="21" t="s">
        <v>9</v>
      </c>
      <c r="F24" s="21" t="s">
        <v>9</v>
      </c>
    </row>
    <row r="25" spans="1:6" ht="15.75">
      <c r="A25" s="136">
        <v>23</v>
      </c>
      <c r="B25" s="46" t="s">
        <v>644</v>
      </c>
      <c r="C25" s="17">
        <v>0</v>
      </c>
      <c r="D25" s="49">
        <v>1</v>
      </c>
      <c r="E25" s="21" t="s">
        <v>9</v>
      </c>
      <c r="F25" s="21" t="s">
        <v>9</v>
      </c>
    </row>
    <row r="26" spans="1:6" ht="15.75">
      <c r="A26" s="136">
        <v>24</v>
      </c>
      <c r="B26" s="46" t="s">
        <v>645</v>
      </c>
      <c r="C26" s="17">
        <v>0</v>
      </c>
      <c r="D26" s="49">
        <v>0.6</v>
      </c>
      <c r="E26" s="21" t="s">
        <v>9</v>
      </c>
      <c r="F26" s="21" t="s">
        <v>9</v>
      </c>
    </row>
    <row r="27" spans="1:6" ht="15.75">
      <c r="A27" s="136">
        <v>25</v>
      </c>
      <c r="B27" s="46" t="s">
        <v>646</v>
      </c>
      <c r="C27" s="17">
        <v>0</v>
      </c>
      <c r="D27" s="49">
        <v>0.1</v>
      </c>
      <c r="E27" s="21" t="s">
        <v>9</v>
      </c>
      <c r="F27" s="21" t="s">
        <v>9</v>
      </c>
    </row>
    <row r="28" spans="1:6" ht="15.75">
      <c r="A28" s="136">
        <v>26</v>
      </c>
      <c r="B28" s="46" t="s">
        <v>647</v>
      </c>
      <c r="C28" s="17">
        <v>0</v>
      </c>
      <c r="D28" s="49">
        <v>1.7</v>
      </c>
      <c r="E28" s="21" t="s">
        <v>9</v>
      </c>
      <c r="F28" s="21" t="s">
        <v>9</v>
      </c>
    </row>
    <row r="29" spans="1:6" ht="15.75">
      <c r="A29" s="136">
        <v>27</v>
      </c>
      <c r="B29" s="46" t="s">
        <v>630</v>
      </c>
      <c r="C29" s="17">
        <v>0</v>
      </c>
      <c r="D29" s="49">
        <v>1.55</v>
      </c>
      <c r="E29" s="21" t="s">
        <v>9</v>
      </c>
      <c r="F29" s="21" t="s">
        <v>9</v>
      </c>
    </row>
    <row r="30" spans="1:6" ht="15.75">
      <c r="A30" s="136">
        <v>28</v>
      </c>
      <c r="B30" s="46" t="s">
        <v>648</v>
      </c>
      <c r="C30" s="17">
        <v>0</v>
      </c>
      <c r="D30" s="49">
        <v>0.2</v>
      </c>
      <c r="E30" s="21" t="s">
        <v>9</v>
      </c>
      <c r="F30" s="21" t="s">
        <v>9</v>
      </c>
    </row>
    <row r="31" spans="1:6" ht="15.75">
      <c r="A31" s="136">
        <v>29</v>
      </c>
      <c r="B31" s="46" t="s">
        <v>649</v>
      </c>
      <c r="C31" s="17">
        <v>0</v>
      </c>
      <c r="D31" s="49">
        <v>2.62</v>
      </c>
      <c r="E31" s="21" t="s">
        <v>9</v>
      </c>
      <c r="F31" s="21" t="s">
        <v>9</v>
      </c>
    </row>
    <row r="32" spans="1:6" ht="15.75">
      <c r="A32" s="136">
        <v>30</v>
      </c>
      <c r="B32" s="46" t="s">
        <v>650</v>
      </c>
      <c r="C32" s="17">
        <v>0</v>
      </c>
      <c r="D32" s="49">
        <v>0.9</v>
      </c>
      <c r="E32" s="21" t="s">
        <v>9</v>
      </c>
      <c r="F32" s="21" t="s">
        <v>9</v>
      </c>
    </row>
    <row r="33" spans="1:6" ht="15.75">
      <c r="A33" s="136">
        <v>31</v>
      </c>
      <c r="B33" s="46" t="s">
        <v>651</v>
      </c>
      <c r="C33" s="17">
        <v>0</v>
      </c>
      <c r="D33" s="49">
        <v>0.4</v>
      </c>
      <c r="E33" s="21" t="s">
        <v>9</v>
      </c>
      <c r="F33" s="21" t="s">
        <v>9</v>
      </c>
    </row>
    <row r="34" spans="1:6" ht="15.75">
      <c r="A34" s="136">
        <v>32</v>
      </c>
      <c r="B34" s="46" t="s">
        <v>652</v>
      </c>
      <c r="C34" s="17">
        <v>0</v>
      </c>
      <c r="D34" s="49">
        <v>1.5</v>
      </c>
      <c r="E34" s="21" t="s">
        <v>9</v>
      </c>
      <c r="F34" s="21" t="s">
        <v>9</v>
      </c>
    </row>
    <row r="35" spans="1:6" ht="15.75">
      <c r="A35" s="136">
        <v>33</v>
      </c>
      <c r="B35" s="46" t="s">
        <v>653</v>
      </c>
      <c r="C35" s="17">
        <v>0</v>
      </c>
      <c r="D35" s="49">
        <v>1.2</v>
      </c>
      <c r="E35" s="21" t="s">
        <v>9</v>
      </c>
      <c r="F35" s="21" t="s">
        <v>9</v>
      </c>
    </row>
    <row r="36" spans="1:6" ht="15.75">
      <c r="A36" s="136">
        <v>34</v>
      </c>
      <c r="B36" s="46" t="s">
        <v>654</v>
      </c>
      <c r="C36" s="17">
        <v>0</v>
      </c>
      <c r="D36" s="49">
        <v>0.17399999999999999</v>
      </c>
      <c r="E36" s="21" t="s">
        <v>9</v>
      </c>
      <c r="F36" s="21" t="s">
        <v>9</v>
      </c>
    </row>
    <row r="37" spans="1:6" ht="15.75">
      <c r="A37" s="136">
        <v>35</v>
      </c>
      <c r="B37" s="46" t="s">
        <v>655</v>
      </c>
      <c r="C37" s="17">
        <v>0</v>
      </c>
      <c r="D37" s="49">
        <v>0.4</v>
      </c>
      <c r="E37" s="21" t="s">
        <v>9</v>
      </c>
      <c r="F37" s="21" t="s">
        <v>9</v>
      </c>
    </row>
    <row r="38" spans="1:6" ht="15.75">
      <c r="A38" s="136">
        <v>36</v>
      </c>
      <c r="B38" s="46" t="s">
        <v>656</v>
      </c>
      <c r="C38" s="17">
        <v>0</v>
      </c>
      <c r="D38" s="49">
        <v>3.25</v>
      </c>
      <c r="E38" s="21" t="s">
        <v>9</v>
      </c>
      <c r="F38" s="21" t="s">
        <v>9</v>
      </c>
    </row>
    <row r="39" spans="1:6" ht="15.75">
      <c r="A39" s="136">
        <v>37</v>
      </c>
      <c r="B39" s="46" t="s">
        <v>657</v>
      </c>
      <c r="C39" s="17">
        <v>0</v>
      </c>
      <c r="D39" s="49">
        <v>1.47</v>
      </c>
      <c r="E39" s="21" t="s">
        <v>9</v>
      </c>
      <c r="F39" s="21" t="s">
        <v>9</v>
      </c>
    </row>
    <row r="40" spans="1:6" ht="15.75">
      <c r="A40" s="136">
        <v>38</v>
      </c>
      <c r="B40" s="46" t="s">
        <v>658</v>
      </c>
      <c r="C40" s="17">
        <v>0</v>
      </c>
      <c r="D40" s="49">
        <v>1</v>
      </c>
      <c r="E40" s="21" t="s">
        <v>9</v>
      </c>
      <c r="F40" s="21" t="s">
        <v>9</v>
      </c>
    </row>
    <row r="41" spans="1:6" ht="15.75">
      <c r="A41" s="136">
        <v>39</v>
      </c>
      <c r="B41" s="46" t="s">
        <v>659</v>
      </c>
      <c r="C41" s="17">
        <v>0</v>
      </c>
      <c r="D41" s="49">
        <v>1</v>
      </c>
      <c r="E41" s="21" t="s">
        <v>9</v>
      </c>
      <c r="F41" s="21" t="s">
        <v>9</v>
      </c>
    </row>
    <row r="42" spans="1:6" ht="15.75">
      <c r="A42" s="136">
        <v>40</v>
      </c>
      <c r="B42" s="46" t="s">
        <v>660</v>
      </c>
      <c r="C42" s="17">
        <v>0</v>
      </c>
      <c r="D42" s="49">
        <v>2.2000000000000002</v>
      </c>
      <c r="E42" s="21" t="s">
        <v>9</v>
      </c>
      <c r="F42" s="21" t="s">
        <v>9</v>
      </c>
    </row>
    <row r="43" spans="1:6" ht="15.75">
      <c r="A43" s="136">
        <v>41</v>
      </c>
      <c r="B43" s="46" t="s">
        <v>661</v>
      </c>
      <c r="C43" s="17">
        <v>0</v>
      </c>
      <c r="D43" s="49">
        <v>1</v>
      </c>
      <c r="E43" s="21" t="s">
        <v>9</v>
      </c>
      <c r="F43" s="21" t="s">
        <v>9</v>
      </c>
    </row>
    <row r="44" spans="1:6" ht="15.75">
      <c r="A44" s="136">
        <v>42</v>
      </c>
      <c r="B44" s="46" t="s">
        <v>662</v>
      </c>
      <c r="C44" s="17">
        <v>0</v>
      </c>
      <c r="D44" s="49">
        <v>3.7</v>
      </c>
      <c r="E44" s="21" t="s">
        <v>9</v>
      </c>
      <c r="F44" s="21" t="s">
        <v>9</v>
      </c>
    </row>
    <row r="45" spans="1:6" ht="15.75">
      <c r="A45" s="136">
        <v>43</v>
      </c>
      <c r="B45" s="46" t="s">
        <v>663</v>
      </c>
      <c r="C45" s="17">
        <v>0</v>
      </c>
      <c r="D45" s="49">
        <v>0.4</v>
      </c>
      <c r="E45" s="21" t="s">
        <v>9</v>
      </c>
      <c r="F45" s="21" t="s">
        <v>9</v>
      </c>
    </row>
    <row r="46" spans="1:6" ht="15.75">
      <c r="A46" s="136">
        <v>44</v>
      </c>
      <c r="B46" s="46" t="s">
        <v>664</v>
      </c>
      <c r="C46" s="17">
        <v>0</v>
      </c>
      <c r="D46" s="49">
        <v>0.6</v>
      </c>
      <c r="E46" s="21" t="s">
        <v>9</v>
      </c>
      <c r="F46" s="21" t="s">
        <v>9</v>
      </c>
    </row>
    <row r="47" spans="1:6" ht="15.75">
      <c r="A47" s="136">
        <v>45</v>
      </c>
      <c r="B47" s="46" t="s">
        <v>665</v>
      </c>
      <c r="C47" s="17">
        <v>0</v>
      </c>
      <c r="D47" s="49">
        <v>0.75</v>
      </c>
      <c r="E47" s="21" t="s">
        <v>9</v>
      </c>
      <c r="F47" s="21" t="s">
        <v>9</v>
      </c>
    </row>
    <row r="48" spans="1:6" ht="15.75">
      <c r="A48" s="136">
        <v>46</v>
      </c>
      <c r="B48" s="46" t="s">
        <v>666</v>
      </c>
      <c r="C48" s="17">
        <v>0</v>
      </c>
      <c r="D48" s="49">
        <v>0.6</v>
      </c>
      <c r="E48" s="21" t="s">
        <v>9</v>
      </c>
      <c r="F48" s="21" t="s">
        <v>9</v>
      </c>
    </row>
    <row r="49" spans="1:6" ht="15.75">
      <c r="A49" s="136">
        <v>47</v>
      </c>
      <c r="B49" s="46" t="s">
        <v>667</v>
      </c>
      <c r="C49" s="17">
        <v>0</v>
      </c>
      <c r="D49" s="49">
        <v>0.15</v>
      </c>
      <c r="E49" s="21" t="s">
        <v>9</v>
      </c>
      <c r="F49" s="21" t="s">
        <v>9</v>
      </c>
    </row>
    <row r="50" spans="1:6" ht="15.75">
      <c r="A50" s="136">
        <v>48</v>
      </c>
      <c r="B50" s="46" t="s">
        <v>668</v>
      </c>
      <c r="C50" s="17">
        <v>0</v>
      </c>
      <c r="D50" s="49">
        <v>0.25</v>
      </c>
      <c r="E50" s="21" t="s">
        <v>9</v>
      </c>
      <c r="F50" s="21" t="s">
        <v>9</v>
      </c>
    </row>
    <row r="51" spans="1:6" ht="16.5" thickBot="1">
      <c r="A51" s="136">
        <v>49</v>
      </c>
      <c r="B51" s="46" t="s">
        <v>669</v>
      </c>
      <c r="C51" s="17">
        <v>0</v>
      </c>
      <c r="D51" s="49">
        <v>0.6</v>
      </c>
      <c r="E51" s="21" t="s">
        <v>9</v>
      </c>
      <c r="F51" s="21" t="s">
        <v>9</v>
      </c>
    </row>
    <row r="52" spans="1:6" ht="15.75">
      <c r="C52" s="25" t="s">
        <v>81</v>
      </c>
      <c r="D52" s="26" t="s">
        <v>82</v>
      </c>
      <c r="E52" s="33">
        <f>SUMIF($E$3:$E$51,"A",$D$3:$D$51)</f>
        <v>0</v>
      </c>
      <c r="F52" s="33">
        <f>SUMIF($F$3:$F$51,"A",$D$3:$D$51)</f>
        <v>0</v>
      </c>
    </row>
    <row r="53" spans="1:6" ht="15.75">
      <c r="D53" s="27" t="s">
        <v>83</v>
      </c>
      <c r="E53" s="31">
        <f>SUMIF($E$3:$E$51,"B",$D$3:$D$51)</f>
        <v>0</v>
      </c>
      <c r="F53" s="31">
        <f>SUMIF($F$3:$F$51,"B",$D$3:$D$51)</f>
        <v>0</v>
      </c>
    </row>
    <row r="54" spans="1:6" ht="15.75">
      <c r="D54" s="27" t="s">
        <v>84</v>
      </c>
      <c r="E54" s="31">
        <f>SUMIF($E$3:$E$51,"C",$D$3:$D$51)</f>
        <v>1.375</v>
      </c>
      <c r="F54" s="31">
        <f>SUMIF($F$3:$F$51,"C",$D$3:$D$51)</f>
        <v>1.375</v>
      </c>
    </row>
    <row r="55" spans="1:6" ht="16.5" thickBot="1">
      <c r="D55" s="29" t="s">
        <v>85</v>
      </c>
      <c r="E55" s="30">
        <f>SUMIF($E$3:$E$51,"D",$D$3:$D$51)</f>
        <v>51.58100000000001</v>
      </c>
      <c r="F55" s="30">
        <f>SUMIF($F$3:$F$51,"D",$D$3:$D$51)</f>
        <v>51.58100000000001</v>
      </c>
    </row>
    <row r="69"/>
  </sheetData>
  <mergeCells count="2">
    <mergeCell ref="E1:F1"/>
    <mergeCell ref="B2:D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13CDC-6025-480F-B9FB-4834294E03F3}">
  <sheetPr>
    <tabColor rgb="FF92D050"/>
  </sheetPr>
  <dimension ref="A1:F45"/>
  <sheetViews>
    <sheetView zoomScale="70" zoomScaleNormal="70" workbookViewId="0">
      <selection activeCell="K48" sqref="K48"/>
    </sheetView>
  </sheetViews>
  <sheetFormatPr defaultRowHeight="15" customHeight="1"/>
  <cols>
    <col min="2" max="2" width="29.28515625" bestFit="1" customWidth="1"/>
    <col min="4" max="4" width="10.5703125" bestFit="1" customWidth="1"/>
    <col min="5" max="5" width="15.28515625" customWidth="1"/>
    <col min="6" max="6" width="17.28515625" customWidth="1"/>
  </cols>
  <sheetData>
    <row r="1" spans="1:6" ht="108.75">
      <c r="B1" s="60" t="s">
        <v>0</v>
      </c>
      <c r="C1" s="22" t="s">
        <v>1</v>
      </c>
      <c r="D1" s="23" t="s">
        <v>2</v>
      </c>
      <c r="E1" s="14" t="s">
        <v>3</v>
      </c>
      <c r="F1" s="14"/>
    </row>
    <row r="2" spans="1:6" ht="31.5">
      <c r="A2" s="48" t="s">
        <v>4</v>
      </c>
      <c r="B2" s="4" t="s">
        <v>670</v>
      </c>
      <c r="C2" s="3"/>
      <c r="D2" s="3"/>
      <c r="E2" s="44" t="s">
        <v>6</v>
      </c>
      <c r="F2" s="44" t="s">
        <v>7</v>
      </c>
    </row>
    <row r="3" spans="1:6" ht="15.75">
      <c r="A3" s="136">
        <v>1</v>
      </c>
      <c r="B3" s="118" t="s">
        <v>671</v>
      </c>
      <c r="C3" s="17">
        <v>0</v>
      </c>
      <c r="D3" s="49">
        <v>1.22</v>
      </c>
      <c r="E3" s="21" t="s">
        <v>9</v>
      </c>
      <c r="F3" s="19" t="s">
        <v>9</v>
      </c>
    </row>
    <row r="4" spans="1:6" ht="15.75">
      <c r="A4" s="136">
        <v>2</v>
      </c>
      <c r="B4" s="118" t="s">
        <v>672</v>
      </c>
      <c r="C4" s="17">
        <v>0</v>
      </c>
      <c r="D4" s="49">
        <v>1.48</v>
      </c>
      <c r="E4" s="21" t="s">
        <v>9</v>
      </c>
      <c r="F4" s="19" t="s">
        <v>9</v>
      </c>
    </row>
    <row r="5" spans="1:6" ht="15.75">
      <c r="A5" s="136">
        <v>3</v>
      </c>
      <c r="B5" s="118" t="s">
        <v>673</v>
      </c>
      <c r="C5" s="17">
        <v>0</v>
      </c>
      <c r="D5" s="49">
        <v>1.9</v>
      </c>
      <c r="E5" s="21" t="s">
        <v>9</v>
      </c>
      <c r="F5" s="19" t="s">
        <v>9</v>
      </c>
    </row>
    <row r="6" spans="1:6" ht="15.75">
      <c r="A6" s="136">
        <v>4</v>
      </c>
      <c r="B6" s="118" t="s">
        <v>674</v>
      </c>
      <c r="C6" s="17">
        <v>0</v>
      </c>
      <c r="D6" s="49">
        <v>0.91</v>
      </c>
      <c r="E6" s="21" t="s">
        <v>9</v>
      </c>
      <c r="F6" s="19" t="s">
        <v>9</v>
      </c>
    </row>
    <row r="7" spans="1:6" ht="15.75">
      <c r="A7" s="136">
        <v>5</v>
      </c>
      <c r="B7" s="118" t="s">
        <v>675</v>
      </c>
      <c r="C7" s="17">
        <v>0</v>
      </c>
      <c r="D7" s="49">
        <v>0.64</v>
      </c>
      <c r="E7" s="21" t="s">
        <v>9</v>
      </c>
      <c r="F7" s="19" t="s">
        <v>9</v>
      </c>
    </row>
    <row r="8" spans="1:6" ht="15.75">
      <c r="A8" s="136">
        <v>6</v>
      </c>
      <c r="B8" s="118" t="s">
        <v>676</v>
      </c>
      <c r="C8" s="17">
        <v>0</v>
      </c>
      <c r="D8" s="49">
        <v>1.8</v>
      </c>
      <c r="E8" s="21" t="s">
        <v>9</v>
      </c>
      <c r="F8" s="19" t="s">
        <v>9</v>
      </c>
    </row>
    <row r="9" spans="1:6" ht="15.75">
      <c r="A9" s="136">
        <v>7</v>
      </c>
      <c r="B9" s="118" t="s">
        <v>677</v>
      </c>
      <c r="C9" s="17">
        <v>0</v>
      </c>
      <c r="D9" s="49">
        <v>2.2999999999999998</v>
      </c>
      <c r="E9" s="21" t="s">
        <v>9</v>
      </c>
      <c r="F9" s="19" t="s">
        <v>9</v>
      </c>
    </row>
    <row r="10" spans="1:6" ht="15.75">
      <c r="A10" s="136">
        <v>8</v>
      </c>
      <c r="B10" s="118" t="s">
        <v>678</v>
      </c>
      <c r="C10" s="17">
        <v>0</v>
      </c>
      <c r="D10" s="49">
        <v>5.2</v>
      </c>
      <c r="E10" s="21" t="s">
        <v>9</v>
      </c>
      <c r="F10" s="19" t="s">
        <v>9</v>
      </c>
    </row>
    <row r="11" spans="1:6" ht="15.75">
      <c r="A11" s="136">
        <v>9</v>
      </c>
      <c r="B11" s="118" t="s">
        <v>679</v>
      </c>
      <c r="C11" s="17">
        <v>0</v>
      </c>
      <c r="D11" s="49">
        <v>1.06</v>
      </c>
      <c r="E11" s="21" t="s">
        <v>9</v>
      </c>
      <c r="F11" s="19" t="s">
        <v>9</v>
      </c>
    </row>
    <row r="12" spans="1:6" ht="15.75">
      <c r="A12" s="136">
        <v>10</v>
      </c>
      <c r="B12" s="118" t="s">
        <v>680</v>
      </c>
      <c r="C12" s="17">
        <v>0</v>
      </c>
      <c r="D12" s="49">
        <v>1.2</v>
      </c>
      <c r="E12" s="21" t="s">
        <v>9</v>
      </c>
      <c r="F12" s="19" t="s">
        <v>9</v>
      </c>
    </row>
    <row r="13" spans="1:6" ht="15.75">
      <c r="A13" s="136">
        <v>11</v>
      </c>
      <c r="B13" s="118" t="s">
        <v>681</v>
      </c>
      <c r="C13" s="17">
        <v>0</v>
      </c>
      <c r="D13" s="49">
        <v>0.6</v>
      </c>
      <c r="E13" s="21" t="s">
        <v>9</v>
      </c>
      <c r="F13" s="19" t="s">
        <v>9</v>
      </c>
    </row>
    <row r="14" spans="1:6" ht="15.75">
      <c r="A14" s="136">
        <v>12</v>
      </c>
      <c r="B14" s="118" t="s">
        <v>682</v>
      </c>
      <c r="C14" s="17">
        <v>0</v>
      </c>
      <c r="D14" s="49">
        <v>1.1000000000000001</v>
      </c>
      <c r="E14" s="21" t="s">
        <v>9</v>
      </c>
      <c r="F14" s="19" t="s">
        <v>9</v>
      </c>
    </row>
    <row r="15" spans="1:6" ht="15.75">
      <c r="A15" s="136">
        <v>13</v>
      </c>
      <c r="B15" s="118" t="s">
        <v>683</v>
      </c>
      <c r="C15" s="17">
        <v>0</v>
      </c>
      <c r="D15" s="49">
        <v>0.2</v>
      </c>
      <c r="E15" s="21" t="s">
        <v>9</v>
      </c>
      <c r="F15" s="19" t="s">
        <v>9</v>
      </c>
    </row>
    <row r="16" spans="1:6" ht="15.75">
      <c r="A16" s="136">
        <v>14</v>
      </c>
      <c r="B16" s="118" t="s">
        <v>684</v>
      </c>
      <c r="C16" s="17">
        <v>0</v>
      </c>
      <c r="D16" s="49">
        <v>0.9</v>
      </c>
      <c r="E16" s="21" t="s">
        <v>9</v>
      </c>
      <c r="F16" s="19" t="s">
        <v>9</v>
      </c>
    </row>
    <row r="17" spans="1:6" ht="15.75">
      <c r="A17" s="136">
        <v>15</v>
      </c>
      <c r="B17" s="118" t="s">
        <v>685</v>
      </c>
      <c r="C17" s="17">
        <v>0</v>
      </c>
      <c r="D17" s="49">
        <v>0.7</v>
      </c>
      <c r="E17" s="21" t="s">
        <v>9</v>
      </c>
      <c r="F17" s="19" t="s">
        <v>9</v>
      </c>
    </row>
    <row r="18" spans="1:6" ht="15.75">
      <c r="A18" s="136">
        <v>16</v>
      </c>
      <c r="B18" s="118" t="s">
        <v>686</v>
      </c>
      <c r="C18" s="17">
        <v>0</v>
      </c>
      <c r="D18" s="49">
        <v>1.9</v>
      </c>
      <c r="E18" s="21" t="s">
        <v>9</v>
      </c>
      <c r="F18" s="19" t="s">
        <v>9</v>
      </c>
    </row>
    <row r="19" spans="1:6" ht="15.75">
      <c r="A19" s="136">
        <v>17</v>
      </c>
      <c r="B19" s="118" t="s">
        <v>687</v>
      </c>
      <c r="C19" s="17">
        <v>0</v>
      </c>
      <c r="D19" s="49">
        <v>0.5</v>
      </c>
      <c r="E19" s="21" t="s">
        <v>9</v>
      </c>
      <c r="F19" s="19" t="s">
        <v>9</v>
      </c>
    </row>
    <row r="20" spans="1:6" ht="15.75">
      <c r="A20" s="136">
        <v>18</v>
      </c>
      <c r="B20" s="118" t="s">
        <v>688</v>
      </c>
      <c r="C20" s="17">
        <v>0</v>
      </c>
      <c r="D20" s="49">
        <v>1.06</v>
      </c>
      <c r="E20" s="21" t="s">
        <v>9</v>
      </c>
      <c r="F20" s="19" t="s">
        <v>9</v>
      </c>
    </row>
    <row r="21" spans="1:6" ht="15.75">
      <c r="A21" s="136">
        <v>19</v>
      </c>
      <c r="B21" s="118" t="s">
        <v>689</v>
      </c>
      <c r="C21" s="17">
        <v>0</v>
      </c>
      <c r="D21" s="49">
        <v>2.92</v>
      </c>
      <c r="E21" s="21" t="s">
        <v>9</v>
      </c>
      <c r="F21" s="19" t="s">
        <v>9</v>
      </c>
    </row>
    <row r="22" spans="1:6" ht="15.75">
      <c r="A22" s="136">
        <v>20</v>
      </c>
      <c r="B22" s="118" t="s">
        <v>690</v>
      </c>
      <c r="C22" s="17">
        <v>0</v>
      </c>
      <c r="D22" s="49">
        <v>5.31</v>
      </c>
      <c r="E22" s="21" t="s">
        <v>9</v>
      </c>
      <c r="F22" s="19" t="s">
        <v>9</v>
      </c>
    </row>
    <row r="23" spans="1:6" ht="15.75">
      <c r="A23" s="136">
        <v>21</v>
      </c>
      <c r="B23" s="118" t="s">
        <v>691</v>
      </c>
      <c r="C23" s="17">
        <v>0</v>
      </c>
      <c r="D23" s="49">
        <v>0.6</v>
      </c>
      <c r="E23" s="21" t="s">
        <v>9</v>
      </c>
      <c r="F23" s="19" t="s">
        <v>9</v>
      </c>
    </row>
    <row r="24" spans="1:6" ht="15.75">
      <c r="A24" s="136">
        <v>22</v>
      </c>
      <c r="B24" s="118" t="s">
        <v>692</v>
      </c>
      <c r="C24" s="17">
        <v>0</v>
      </c>
      <c r="D24" s="49">
        <v>6.15</v>
      </c>
      <c r="E24" s="21" t="s">
        <v>9</v>
      </c>
      <c r="F24" s="19" t="s">
        <v>9</v>
      </c>
    </row>
    <row r="25" spans="1:6" ht="15.75">
      <c r="A25" s="136">
        <v>23</v>
      </c>
      <c r="B25" s="118" t="s">
        <v>693</v>
      </c>
      <c r="C25" s="17">
        <v>0</v>
      </c>
      <c r="D25" s="49">
        <v>0.51</v>
      </c>
      <c r="E25" s="21" t="s">
        <v>9</v>
      </c>
      <c r="F25" s="19" t="s">
        <v>9</v>
      </c>
    </row>
    <row r="26" spans="1:6" ht="15.75">
      <c r="A26" s="136">
        <v>24</v>
      </c>
      <c r="B26" s="118" t="s">
        <v>694</v>
      </c>
      <c r="C26" s="17">
        <v>0</v>
      </c>
      <c r="D26" s="49">
        <v>0.5</v>
      </c>
      <c r="E26" s="21" t="s">
        <v>9</v>
      </c>
      <c r="F26" s="19" t="s">
        <v>9</v>
      </c>
    </row>
    <row r="27" spans="1:6" ht="15.75">
      <c r="A27" s="136">
        <v>25</v>
      </c>
      <c r="B27" s="118" t="s">
        <v>695</v>
      </c>
      <c r="C27" s="17">
        <v>0</v>
      </c>
      <c r="D27" s="49">
        <v>2.5</v>
      </c>
      <c r="E27" s="21" t="s">
        <v>29</v>
      </c>
      <c r="F27" s="19" t="s">
        <v>29</v>
      </c>
    </row>
    <row r="28" spans="1:6" ht="15.75">
      <c r="A28" s="136">
        <v>26</v>
      </c>
      <c r="B28" s="118" t="s">
        <v>696</v>
      </c>
      <c r="C28" s="17">
        <v>0</v>
      </c>
      <c r="D28" s="49">
        <v>5.0999999999999996</v>
      </c>
      <c r="E28" s="21" t="s">
        <v>9</v>
      </c>
      <c r="F28" s="19" t="s">
        <v>9</v>
      </c>
    </row>
    <row r="29" spans="1:6" ht="15.75">
      <c r="A29" s="136">
        <v>27</v>
      </c>
      <c r="B29" s="118" t="s">
        <v>697</v>
      </c>
      <c r="C29" s="17">
        <v>0</v>
      </c>
      <c r="D29" s="49">
        <v>1.24</v>
      </c>
      <c r="E29" s="21" t="s">
        <v>9</v>
      </c>
      <c r="F29" s="19" t="s">
        <v>9</v>
      </c>
    </row>
    <row r="30" spans="1:6" ht="15.75">
      <c r="A30" s="136">
        <v>28</v>
      </c>
      <c r="B30" s="118" t="s">
        <v>245</v>
      </c>
      <c r="C30" s="17">
        <v>0</v>
      </c>
      <c r="D30" s="49">
        <v>0.76</v>
      </c>
      <c r="E30" s="21" t="s">
        <v>9</v>
      </c>
      <c r="F30" s="21" t="s">
        <v>9</v>
      </c>
    </row>
    <row r="31" spans="1:6" ht="15.75">
      <c r="A31" s="136">
        <v>29</v>
      </c>
      <c r="B31" s="118" t="s">
        <v>698</v>
      </c>
      <c r="C31" s="17">
        <v>0</v>
      </c>
      <c r="D31" s="49">
        <v>0.22</v>
      </c>
      <c r="E31" s="21" t="s">
        <v>9</v>
      </c>
      <c r="F31" s="21" t="s">
        <v>9</v>
      </c>
    </row>
    <row r="32" spans="1:6" ht="15.75">
      <c r="A32" s="136">
        <v>30</v>
      </c>
      <c r="B32" s="118" t="s">
        <v>41</v>
      </c>
      <c r="C32" s="17">
        <v>0</v>
      </c>
      <c r="D32" s="49">
        <v>0.23</v>
      </c>
      <c r="E32" s="21" t="s">
        <v>9</v>
      </c>
      <c r="F32" s="21" t="s">
        <v>9</v>
      </c>
    </row>
    <row r="33" spans="1:6" ht="15.75">
      <c r="A33" s="136">
        <v>31</v>
      </c>
      <c r="B33" s="118" t="s">
        <v>60</v>
      </c>
      <c r="C33" s="17">
        <v>0</v>
      </c>
      <c r="D33" s="49">
        <v>0.67</v>
      </c>
      <c r="E33" s="21" t="s">
        <v>9</v>
      </c>
      <c r="F33" s="21" t="s">
        <v>9</v>
      </c>
    </row>
    <row r="34" spans="1:6" ht="16.5" thickBot="1">
      <c r="A34" s="136">
        <v>32</v>
      </c>
      <c r="B34" s="118" t="s">
        <v>699</v>
      </c>
      <c r="C34" s="17">
        <v>0</v>
      </c>
      <c r="D34" s="49">
        <v>0.19400000000000001</v>
      </c>
      <c r="E34" s="21" t="s">
        <v>9</v>
      </c>
      <c r="F34" s="21" t="s">
        <v>9</v>
      </c>
    </row>
    <row r="35" spans="1:6" ht="15.75">
      <c r="C35" s="25" t="s">
        <v>81</v>
      </c>
      <c r="D35" s="26" t="s">
        <v>82</v>
      </c>
      <c r="E35" s="33">
        <f ca="1">SUMIF($E$3:$E$35,"A",$D$3:$D$34)</f>
        <v>0</v>
      </c>
      <c r="F35" s="33">
        <f>SUMIF($F$3:$F$29,"A",$D$3:$D$29)</f>
        <v>0</v>
      </c>
    </row>
    <row r="36" spans="1:6" ht="15.75">
      <c r="D36" s="27" t="s">
        <v>83</v>
      </c>
      <c r="E36" s="31">
        <f>SUMIF($E$3:$E$34,"B",$D$3:$D$34)</f>
        <v>0</v>
      </c>
      <c r="F36" s="31">
        <f>SUMIF($F$3:$F$29,"B",$D$3:$D$29)</f>
        <v>0</v>
      </c>
    </row>
    <row r="37" spans="1:6" ht="15.75">
      <c r="D37" s="27" t="s">
        <v>84</v>
      </c>
      <c r="E37" s="31">
        <f>SUMIF($E$3:$E$34,"C",$D$3:$D$34)</f>
        <v>2.5</v>
      </c>
      <c r="F37" s="31">
        <f>SUMIF($F$3:$F$34,"C",$D$3:$D$34)</f>
        <v>2.5</v>
      </c>
    </row>
    <row r="38" spans="1:6" ht="16.5" thickBot="1">
      <c r="D38" s="29" t="s">
        <v>85</v>
      </c>
      <c r="E38" s="30">
        <f>SUMIF($E$3:$E$34,"D",$D$3:$D$34)</f>
        <v>49.073999999999998</v>
      </c>
      <c r="F38" s="30">
        <f>SUMIF($F$3:$F$34,"D",$D$3:$D$34)</f>
        <v>49.073999999999998</v>
      </c>
    </row>
    <row r="40" spans="1:6"/>
    <row r="41" spans="1:6"/>
    <row r="42" spans="1:6"/>
    <row r="43" spans="1:6"/>
    <row r="44" spans="1:6"/>
    <row r="45" spans="1:6"/>
  </sheetData>
  <mergeCells count="2">
    <mergeCell ref="B2:D2"/>
    <mergeCell ref="E1:F1"/>
  </mergeCells>
  <dataValidations count="1">
    <dataValidation type="decimal" allowBlank="1" showInputMessage="1" showErrorMessage="1" sqref="C3:C29" xr:uid="{00000000-0002-0000-1100-000000000000}">
      <formula1>0</formula1>
      <formula2>400</formula2>
    </dataValidation>
  </dataValidation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654FC-F6FE-47E6-8848-E23750930F35}">
  <sheetPr>
    <tabColor rgb="FF92D050"/>
  </sheetPr>
  <dimension ref="A1:F43"/>
  <sheetViews>
    <sheetView zoomScale="55" zoomScaleNormal="55" workbookViewId="0">
      <selection activeCell="L15" sqref="L15"/>
    </sheetView>
  </sheetViews>
  <sheetFormatPr defaultRowHeight="15" customHeight="1"/>
  <cols>
    <col min="2" max="2" width="32.5703125" bestFit="1" customWidth="1"/>
    <col min="3" max="3" width="9.140625" customWidth="1"/>
    <col min="5" max="5" width="14.140625" customWidth="1"/>
    <col min="6" max="6" width="17.140625" style="147" customWidth="1"/>
  </cols>
  <sheetData>
    <row r="1" spans="1:6" ht="110.25">
      <c r="B1" s="54" t="s">
        <v>0</v>
      </c>
      <c r="C1" s="22" t="s">
        <v>1</v>
      </c>
      <c r="D1" s="23" t="s">
        <v>2</v>
      </c>
      <c r="E1" s="14" t="s">
        <v>3</v>
      </c>
      <c r="F1" s="14"/>
    </row>
    <row r="2" spans="1:6" ht="31.5">
      <c r="A2" s="48" t="s">
        <v>4</v>
      </c>
      <c r="B2" s="10" t="s">
        <v>700</v>
      </c>
      <c r="C2" s="9"/>
      <c r="D2" s="9"/>
      <c r="E2" s="44" t="s">
        <v>6</v>
      </c>
      <c r="F2" s="146" t="s">
        <v>7</v>
      </c>
    </row>
    <row r="3" spans="1:6" ht="15.75">
      <c r="A3" s="136">
        <v>1</v>
      </c>
      <c r="B3" s="46" t="s">
        <v>701</v>
      </c>
      <c r="C3" s="17">
        <v>0</v>
      </c>
      <c r="D3" s="17" t="s">
        <v>702</v>
      </c>
      <c r="E3" s="21" t="s">
        <v>9</v>
      </c>
      <c r="F3" s="21" t="s">
        <v>9</v>
      </c>
    </row>
    <row r="4" spans="1:6" ht="15.75">
      <c r="A4" s="136">
        <v>2</v>
      </c>
      <c r="B4" s="46" t="s">
        <v>703</v>
      </c>
      <c r="C4" s="17">
        <v>0</v>
      </c>
      <c r="D4" s="17" t="s">
        <v>704</v>
      </c>
      <c r="E4" s="21" t="s">
        <v>29</v>
      </c>
      <c r="F4" s="21" t="s">
        <v>29</v>
      </c>
    </row>
    <row r="5" spans="1:6" ht="15.75">
      <c r="A5" s="136">
        <v>3</v>
      </c>
      <c r="B5" s="46" t="s">
        <v>705</v>
      </c>
      <c r="C5" s="17">
        <v>0</v>
      </c>
      <c r="D5" s="17" t="s">
        <v>706</v>
      </c>
      <c r="E5" s="21" t="s">
        <v>9</v>
      </c>
      <c r="F5" s="21" t="s">
        <v>9</v>
      </c>
    </row>
    <row r="6" spans="1:6" ht="31.5">
      <c r="A6" s="136">
        <v>4</v>
      </c>
      <c r="B6" s="135" t="s">
        <v>707</v>
      </c>
      <c r="C6" s="17">
        <v>0</v>
      </c>
      <c r="D6" s="17" t="s">
        <v>708</v>
      </c>
      <c r="E6" s="21" t="s">
        <v>9</v>
      </c>
      <c r="F6" s="21" t="s">
        <v>9</v>
      </c>
    </row>
    <row r="7" spans="1:6" ht="15.75" customHeight="1">
      <c r="A7" s="136">
        <v>5</v>
      </c>
      <c r="B7" s="155" t="s">
        <v>709</v>
      </c>
      <c r="C7" s="15">
        <v>0</v>
      </c>
      <c r="D7" s="15" t="s">
        <v>710</v>
      </c>
      <c r="E7" s="2" t="s">
        <v>9</v>
      </c>
      <c r="F7" s="2" t="s">
        <v>9</v>
      </c>
    </row>
    <row r="8" spans="1:6" ht="15.75" customHeight="1">
      <c r="A8" s="136">
        <v>6</v>
      </c>
      <c r="B8" s="156"/>
      <c r="C8" s="154"/>
      <c r="D8" s="154"/>
      <c r="E8" s="1"/>
      <c r="F8" s="1"/>
    </row>
    <row r="9" spans="1:6" ht="15.75">
      <c r="A9" s="136">
        <v>7</v>
      </c>
      <c r="B9" s="46" t="s">
        <v>711</v>
      </c>
      <c r="C9" s="17">
        <v>0</v>
      </c>
      <c r="D9" s="17" t="s">
        <v>712</v>
      </c>
      <c r="E9" s="21" t="s">
        <v>9</v>
      </c>
      <c r="F9" s="21" t="s">
        <v>9</v>
      </c>
    </row>
    <row r="10" spans="1:6" ht="15.75">
      <c r="A10" s="136">
        <v>8</v>
      </c>
      <c r="B10" s="46" t="s">
        <v>713</v>
      </c>
      <c r="C10" s="17">
        <v>0</v>
      </c>
      <c r="D10" s="17" t="s">
        <v>714</v>
      </c>
      <c r="E10" s="21" t="s">
        <v>9</v>
      </c>
      <c r="F10" s="21" t="s">
        <v>9</v>
      </c>
    </row>
    <row r="11" spans="1:6" ht="15.75">
      <c r="A11" s="136">
        <v>9</v>
      </c>
      <c r="B11" s="46" t="s">
        <v>715</v>
      </c>
      <c r="C11" s="17">
        <v>0</v>
      </c>
      <c r="D11" s="17">
        <v>1.56</v>
      </c>
      <c r="E11" s="21" t="s">
        <v>9</v>
      </c>
      <c r="F11" s="21" t="s">
        <v>9</v>
      </c>
    </row>
    <row r="12" spans="1:6" ht="15.75">
      <c r="A12" s="136">
        <v>10</v>
      </c>
      <c r="B12" s="46" t="s">
        <v>716</v>
      </c>
      <c r="C12" s="17">
        <v>0</v>
      </c>
      <c r="D12" s="17">
        <v>3.3</v>
      </c>
      <c r="E12" s="21" t="s">
        <v>9</v>
      </c>
      <c r="F12" s="21" t="s">
        <v>9</v>
      </c>
    </row>
    <row r="13" spans="1:6" ht="15.75">
      <c r="A13" s="136">
        <v>11</v>
      </c>
      <c r="B13" s="46" t="s">
        <v>717</v>
      </c>
      <c r="C13" s="17">
        <v>0</v>
      </c>
      <c r="D13" s="17">
        <v>3.53</v>
      </c>
      <c r="E13" s="21" t="s">
        <v>9</v>
      </c>
      <c r="F13" s="21" t="s">
        <v>9</v>
      </c>
    </row>
    <row r="14" spans="1:6" ht="15.75">
      <c r="A14" s="136">
        <v>12</v>
      </c>
      <c r="B14" s="46" t="s">
        <v>718</v>
      </c>
      <c r="C14" s="17">
        <v>0</v>
      </c>
      <c r="D14" s="17">
        <v>2.16</v>
      </c>
      <c r="E14" s="21" t="s">
        <v>9</v>
      </c>
      <c r="F14" s="21" t="s">
        <v>9</v>
      </c>
    </row>
    <row r="15" spans="1:6" ht="15.75">
      <c r="A15" s="136">
        <v>13</v>
      </c>
      <c r="B15" s="46" t="s">
        <v>719</v>
      </c>
      <c r="C15" s="17">
        <v>0</v>
      </c>
      <c r="D15" s="17">
        <v>2.65</v>
      </c>
      <c r="E15" s="21" t="s">
        <v>9</v>
      </c>
      <c r="F15" s="21" t="s">
        <v>9</v>
      </c>
    </row>
    <row r="16" spans="1:6" ht="15.75">
      <c r="A16" s="136">
        <v>14</v>
      </c>
      <c r="B16" s="46" t="s">
        <v>720</v>
      </c>
      <c r="C16" s="17">
        <v>0</v>
      </c>
      <c r="D16" s="17" t="s">
        <v>721</v>
      </c>
      <c r="E16" s="21" t="s">
        <v>9</v>
      </c>
      <c r="F16" s="21" t="s">
        <v>9</v>
      </c>
    </row>
    <row r="17" spans="1:6" ht="15.75">
      <c r="A17" s="136">
        <v>15</v>
      </c>
      <c r="B17" s="46" t="s">
        <v>722</v>
      </c>
      <c r="C17" s="17">
        <v>0</v>
      </c>
      <c r="D17" s="17">
        <v>4.8499999999999996</v>
      </c>
      <c r="E17" s="21" t="s">
        <v>9</v>
      </c>
      <c r="F17" s="21" t="s">
        <v>9</v>
      </c>
    </row>
    <row r="18" spans="1:6" ht="15.75">
      <c r="A18" s="136">
        <v>16</v>
      </c>
      <c r="B18" s="46" t="s">
        <v>723</v>
      </c>
      <c r="C18" s="17">
        <v>0</v>
      </c>
      <c r="D18" s="17">
        <v>1.7</v>
      </c>
      <c r="E18" s="21" t="s">
        <v>9</v>
      </c>
      <c r="F18" s="21" t="s">
        <v>9</v>
      </c>
    </row>
    <row r="19" spans="1:6" ht="15.75">
      <c r="A19" s="136">
        <v>17</v>
      </c>
      <c r="B19" s="46" t="s">
        <v>724</v>
      </c>
      <c r="C19" s="17">
        <v>0</v>
      </c>
      <c r="D19" s="17" t="s">
        <v>725</v>
      </c>
      <c r="E19" s="21" t="s">
        <v>9</v>
      </c>
      <c r="F19" s="21" t="s">
        <v>9</v>
      </c>
    </row>
    <row r="20" spans="1:6" ht="15.75">
      <c r="A20" s="136">
        <v>18</v>
      </c>
      <c r="B20" s="46" t="s">
        <v>726</v>
      </c>
      <c r="C20" s="17">
        <v>0</v>
      </c>
      <c r="D20" s="17" t="s">
        <v>727</v>
      </c>
      <c r="E20" s="21" t="s">
        <v>9</v>
      </c>
      <c r="F20" s="21" t="s">
        <v>9</v>
      </c>
    </row>
    <row r="21" spans="1:6" ht="15.75">
      <c r="A21" s="136">
        <v>19</v>
      </c>
      <c r="B21" s="46" t="s">
        <v>728</v>
      </c>
      <c r="C21" s="17">
        <v>0</v>
      </c>
      <c r="D21" s="17">
        <v>0.42</v>
      </c>
      <c r="E21" s="21" t="s">
        <v>9</v>
      </c>
      <c r="F21" s="21" t="s">
        <v>9</v>
      </c>
    </row>
    <row r="22" spans="1:6" ht="15.75">
      <c r="A22" s="136">
        <v>20</v>
      </c>
      <c r="B22" s="46" t="s">
        <v>729</v>
      </c>
      <c r="C22" s="17">
        <v>0</v>
      </c>
      <c r="D22" s="17">
        <v>3.52</v>
      </c>
      <c r="E22" s="21" t="s">
        <v>9</v>
      </c>
      <c r="F22" s="21" t="s">
        <v>9</v>
      </c>
    </row>
    <row r="23" spans="1:6" ht="15.75">
      <c r="A23" s="136">
        <v>21</v>
      </c>
      <c r="B23" s="46" t="s">
        <v>730</v>
      </c>
      <c r="C23" s="17">
        <v>0</v>
      </c>
      <c r="D23" s="17">
        <v>0.31</v>
      </c>
      <c r="E23" s="21" t="s">
        <v>9</v>
      </c>
      <c r="F23" s="21" t="s">
        <v>9</v>
      </c>
    </row>
    <row r="24" spans="1:6" ht="15.75">
      <c r="A24" s="136">
        <v>22</v>
      </c>
      <c r="B24" s="46" t="s">
        <v>731</v>
      </c>
      <c r="C24" s="17">
        <v>0</v>
      </c>
      <c r="D24" s="17">
        <v>0.60499999999999998</v>
      </c>
      <c r="E24" s="21" t="s">
        <v>9</v>
      </c>
      <c r="F24" s="21" t="s">
        <v>9</v>
      </c>
    </row>
    <row r="25" spans="1:6" ht="15.75">
      <c r="A25" s="136">
        <v>23</v>
      </c>
      <c r="B25" s="46" t="s">
        <v>732</v>
      </c>
      <c r="C25" s="17">
        <v>0</v>
      </c>
      <c r="D25" s="17">
        <v>1.21</v>
      </c>
      <c r="E25" s="21" t="s">
        <v>9</v>
      </c>
      <c r="F25" s="21" t="s">
        <v>9</v>
      </c>
    </row>
    <row r="26" spans="1:6" ht="15.75">
      <c r="A26" s="136">
        <v>24</v>
      </c>
      <c r="B26" s="123" t="s">
        <v>733</v>
      </c>
      <c r="C26" s="124">
        <v>0</v>
      </c>
      <c r="D26" s="124" t="s">
        <v>734</v>
      </c>
      <c r="E26" s="16" t="s">
        <v>9</v>
      </c>
      <c r="F26" s="21" t="s">
        <v>9</v>
      </c>
    </row>
    <row r="27" spans="1:6" ht="15.75">
      <c r="A27" s="136">
        <v>25</v>
      </c>
      <c r="B27" s="120" t="s">
        <v>238</v>
      </c>
      <c r="C27" s="121">
        <v>0</v>
      </c>
      <c r="D27" s="121">
        <v>0.23</v>
      </c>
      <c r="E27" s="122" t="s">
        <v>9</v>
      </c>
      <c r="F27" s="21" t="s">
        <v>9</v>
      </c>
    </row>
    <row r="28" spans="1:6" ht="15.75">
      <c r="A28" s="136">
        <v>26</v>
      </c>
      <c r="B28" s="120" t="s">
        <v>41</v>
      </c>
      <c r="C28" s="121">
        <v>0</v>
      </c>
      <c r="D28" s="121">
        <v>0.2</v>
      </c>
      <c r="E28" s="122" t="s">
        <v>29</v>
      </c>
      <c r="F28" s="21" t="s">
        <v>29</v>
      </c>
    </row>
    <row r="29" spans="1:6" ht="15.75">
      <c r="A29" s="136">
        <v>27</v>
      </c>
      <c r="B29" s="120" t="s">
        <v>735</v>
      </c>
      <c r="C29" s="121">
        <v>0</v>
      </c>
      <c r="D29" s="121">
        <v>0.45</v>
      </c>
      <c r="E29" s="122" t="s">
        <v>29</v>
      </c>
      <c r="F29" s="21" t="s">
        <v>29</v>
      </c>
    </row>
    <row r="30" spans="1:6" ht="15.75">
      <c r="A30" s="136">
        <v>28</v>
      </c>
      <c r="B30" s="120" t="s">
        <v>736</v>
      </c>
      <c r="C30" s="121">
        <v>0</v>
      </c>
      <c r="D30" s="121">
        <v>0.1</v>
      </c>
      <c r="E30" s="122" t="s">
        <v>9</v>
      </c>
      <c r="F30" s="21" t="s">
        <v>9</v>
      </c>
    </row>
    <row r="31" spans="1:6" ht="15.75">
      <c r="A31" s="136">
        <v>29</v>
      </c>
      <c r="B31" s="120" t="s">
        <v>737</v>
      </c>
      <c r="C31" s="121">
        <v>0</v>
      </c>
      <c r="D31" s="121">
        <v>0.14000000000000001</v>
      </c>
      <c r="E31" s="122" t="s">
        <v>29</v>
      </c>
      <c r="F31" s="21" t="s">
        <v>29</v>
      </c>
    </row>
    <row r="32" spans="1:6" ht="15.75">
      <c r="A32" s="136">
        <v>30</v>
      </c>
      <c r="B32" s="120" t="s">
        <v>450</v>
      </c>
      <c r="C32" s="121">
        <v>0</v>
      </c>
      <c r="D32" s="121">
        <v>0.06</v>
      </c>
      <c r="E32" s="122" t="s">
        <v>29</v>
      </c>
      <c r="F32" s="21" t="s">
        <v>29</v>
      </c>
    </row>
    <row r="33" spans="1:6" ht="15.75">
      <c r="A33" s="136">
        <v>31</v>
      </c>
      <c r="B33" s="143" t="s">
        <v>738</v>
      </c>
      <c r="C33" s="144">
        <v>0</v>
      </c>
      <c r="D33" s="144">
        <v>0.3</v>
      </c>
      <c r="E33" s="145" t="s">
        <v>9</v>
      </c>
      <c r="F33" s="21" t="s">
        <v>9</v>
      </c>
    </row>
    <row r="34" spans="1:6" ht="15.75">
      <c r="A34" s="136">
        <v>32</v>
      </c>
      <c r="B34" s="143" t="s">
        <v>445</v>
      </c>
      <c r="C34" s="144">
        <v>0</v>
      </c>
      <c r="D34" s="144">
        <v>0.152</v>
      </c>
      <c r="E34" s="145" t="s">
        <v>29</v>
      </c>
      <c r="F34" s="21" t="s">
        <v>29</v>
      </c>
    </row>
    <row r="35" spans="1:6" ht="15.75">
      <c r="C35" s="25" t="s">
        <v>81</v>
      </c>
      <c r="D35" s="90" t="s">
        <v>82</v>
      </c>
      <c r="E35" s="91">
        <f>SUMIF($E$3:$E$34,"A",$D$3:$D$34)</f>
        <v>0</v>
      </c>
      <c r="F35" s="91">
        <f>SUMIF($F$3:$F$34,"A",$D$3:$D$34)</f>
        <v>0</v>
      </c>
    </row>
    <row r="36" spans="1:6" ht="15.75">
      <c r="D36" s="27" t="s">
        <v>83</v>
      </c>
      <c r="E36" s="31">
        <f>SUMIF($E$3:$E$34,"B",$D$3:$D$34)</f>
        <v>0</v>
      </c>
      <c r="F36" s="31">
        <f>SUMIF($F$3:$F$34,"B",$D$3:$D$34)</f>
        <v>0</v>
      </c>
    </row>
    <row r="37" spans="1:6" ht="15.75">
      <c r="D37" s="27" t="s">
        <v>84</v>
      </c>
      <c r="E37" s="31">
        <f>SUMIF($E$3:$E$34,"C",$D$3:$D$34)</f>
        <v>1.002</v>
      </c>
      <c r="F37" s="31">
        <f>SUMIF($F$3:$F$34,"C",$D$3:$D$34)</f>
        <v>1.002</v>
      </c>
    </row>
    <row r="38" spans="1:6" ht="16.5" thickBot="1">
      <c r="D38" s="29" t="s">
        <v>85</v>
      </c>
      <c r="E38" s="30">
        <f>SUMIF($E$3:$E$34,"D",$D$3:$D$34)</f>
        <v>26.445</v>
      </c>
      <c r="F38" s="30">
        <f>SUMIF($F$3:$F$34,"D",$D$3:$D$34)</f>
        <v>26.445</v>
      </c>
    </row>
    <row r="39" spans="1:6"/>
    <row r="40" spans="1:6"/>
    <row r="41" spans="1:6"/>
    <row r="42" spans="1:6"/>
    <row r="43" spans="1:6"/>
  </sheetData>
  <mergeCells count="7">
    <mergeCell ref="E1:F1"/>
    <mergeCell ref="B2:D2"/>
    <mergeCell ref="E7:E8"/>
    <mergeCell ref="C7:C8"/>
    <mergeCell ref="D7:D8"/>
    <mergeCell ref="B7:B8"/>
    <mergeCell ref="F7:F8"/>
  </mergeCells>
  <dataValidations count="1">
    <dataValidation type="decimal" allowBlank="1" showInputMessage="1" showErrorMessage="1" sqref="C3:C7 C9:C34" xr:uid="{00000000-0002-0000-1200-000000000000}">
      <formula1>0</formula1>
      <formula2>400</formula2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F56"/>
  <sheetViews>
    <sheetView zoomScale="55" zoomScaleNormal="55" workbookViewId="0">
      <selection activeCell="E56" sqref="E56"/>
    </sheetView>
  </sheetViews>
  <sheetFormatPr defaultRowHeight="15" customHeight="1"/>
  <cols>
    <col min="2" max="2" width="51.85546875" customWidth="1"/>
    <col min="5" max="5" width="14.7109375" customWidth="1"/>
    <col min="6" max="6" width="14.7109375" style="45" customWidth="1"/>
  </cols>
  <sheetData>
    <row r="1" spans="1:6" ht="110.25">
      <c r="B1" s="54" t="s">
        <v>0</v>
      </c>
      <c r="C1" s="22" t="s">
        <v>1</v>
      </c>
      <c r="D1" s="23" t="s">
        <v>2</v>
      </c>
      <c r="E1" s="14" t="s">
        <v>3</v>
      </c>
      <c r="F1" s="14"/>
    </row>
    <row r="2" spans="1:6" ht="31.5">
      <c r="A2" s="48" t="s">
        <v>4</v>
      </c>
      <c r="B2" s="10" t="s">
        <v>5</v>
      </c>
      <c r="C2" s="9"/>
      <c r="D2" s="9"/>
      <c r="E2" s="44" t="s">
        <v>6</v>
      </c>
      <c r="F2" s="44" t="s">
        <v>7</v>
      </c>
    </row>
    <row r="3" spans="1:6" ht="15.75">
      <c r="A3" s="136">
        <v>1</v>
      </c>
      <c r="B3" s="73" t="s">
        <v>86</v>
      </c>
      <c r="C3" s="55">
        <v>0</v>
      </c>
      <c r="D3" s="55">
        <v>4.04</v>
      </c>
      <c r="E3" s="19" t="s">
        <v>9</v>
      </c>
      <c r="F3" s="19" t="s">
        <v>9</v>
      </c>
    </row>
    <row r="4" spans="1:6" ht="15.75">
      <c r="A4" s="136">
        <v>2</v>
      </c>
      <c r="B4" s="61" t="s">
        <v>87</v>
      </c>
      <c r="C4" s="55">
        <v>0</v>
      </c>
      <c r="D4" s="55">
        <v>2.16</v>
      </c>
      <c r="E4" s="19" t="s">
        <v>9</v>
      </c>
      <c r="F4" s="19" t="s">
        <v>9</v>
      </c>
    </row>
    <row r="5" spans="1:6" ht="15.75">
      <c r="A5" s="136">
        <v>3</v>
      </c>
      <c r="B5" s="74" t="s">
        <v>88</v>
      </c>
      <c r="C5" s="55">
        <v>0</v>
      </c>
      <c r="D5" s="55">
        <v>4.16</v>
      </c>
      <c r="E5" s="19" t="s">
        <v>9</v>
      </c>
      <c r="F5" s="19" t="s">
        <v>9</v>
      </c>
    </row>
    <row r="6" spans="1:6" ht="15.75">
      <c r="A6" s="136">
        <v>4</v>
      </c>
      <c r="B6" s="74" t="s">
        <v>89</v>
      </c>
      <c r="C6" s="55">
        <v>0</v>
      </c>
      <c r="D6" s="55">
        <v>4.6100000000000003</v>
      </c>
      <c r="E6" s="19" t="s">
        <v>9</v>
      </c>
      <c r="F6" s="19" t="s">
        <v>9</v>
      </c>
    </row>
    <row r="7" spans="1:6" ht="15.75">
      <c r="A7" s="136">
        <v>5</v>
      </c>
      <c r="B7" s="52" t="s">
        <v>90</v>
      </c>
      <c r="C7" s="55">
        <v>0</v>
      </c>
      <c r="D7" s="55">
        <v>1.65</v>
      </c>
      <c r="E7" s="19" t="s">
        <v>9</v>
      </c>
      <c r="F7" s="19" t="s">
        <v>9</v>
      </c>
    </row>
    <row r="8" spans="1:6" ht="15.75">
      <c r="A8" s="136">
        <v>6</v>
      </c>
      <c r="B8" s="74" t="s">
        <v>91</v>
      </c>
      <c r="C8" s="55">
        <v>0</v>
      </c>
      <c r="D8" s="55">
        <v>3.57</v>
      </c>
      <c r="E8" s="19" t="s">
        <v>29</v>
      </c>
      <c r="F8" s="19" t="s">
        <v>29</v>
      </c>
    </row>
    <row r="9" spans="1:6" ht="15.75">
      <c r="A9" s="136">
        <v>7</v>
      </c>
      <c r="B9" s="61" t="s">
        <v>92</v>
      </c>
      <c r="C9" s="55">
        <v>0</v>
      </c>
      <c r="D9" s="55">
        <v>1.2</v>
      </c>
      <c r="E9" s="19" t="s">
        <v>9</v>
      </c>
      <c r="F9" s="19" t="s">
        <v>9</v>
      </c>
    </row>
    <row r="10" spans="1:6" ht="15.75">
      <c r="A10" s="136">
        <v>8</v>
      </c>
      <c r="B10" s="74" t="s">
        <v>93</v>
      </c>
      <c r="C10" s="55">
        <v>0</v>
      </c>
      <c r="D10" s="55">
        <v>3.69</v>
      </c>
      <c r="E10" s="19" t="s">
        <v>9</v>
      </c>
      <c r="F10" s="19" t="s">
        <v>9</v>
      </c>
    </row>
    <row r="11" spans="1:6" ht="15.75">
      <c r="A11" s="136">
        <v>9</v>
      </c>
      <c r="B11" s="61" t="s">
        <v>94</v>
      </c>
      <c r="C11" s="55">
        <v>0</v>
      </c>
      <c r="D11" s="55">
        <v>1.88</v>
      </c>
      <c r="E11" s="19" t="s">
        <v>9</v>
      </c>
      <c r="F11" s="19" t="s">
        <v>9</v>
      </c>
    </row>
    <row r="12" spans="1:6" ht="15.75">
      <c r="A12" s="136">
        <v>10</v>
      </c>
      <c r="B12" s="74" t="s">
        <v>95</v>
      </c>
      <c r="C12" s="55">
        <v>0</v>
      </c>
      <c r="D12" s="55">
        <v>2.93</v>
      </c>
      <c r="E12" s="19" t="s">
        <v>9</v>
      </c>
      <c r="F12" s="19" t="s">
        <v>9</v>
      </c>
    </row>
    <row r="13" spans="1:6" ht="15.75">
      <c r="A13" s="136">
        <v>11</v>
      </c>
      <c r="B13" s="61" t="s">
        <v>96</v>
      </c>
      <c r="C13" s="55">
        <v>0</v>
      </c>
      <c r="D13" s="55">
        <v>0.6</v>
      </c>
      <c r="E13" s="19" t="s">
        <v>9</v>
      </c>
      <c r="F13" s="19" t="s">
        <v>9</v>
      </c>
    </row>
    <row r="14" spans="1:6" ht="15.75">
      <c r="A14" s="136">
        <v>12</v>
      </c>
      <c r="B14" s="75" t="s">
        <v>97</v>
      </c>
      <c r="C14" s="55">
        <v>0</v>
      </c>
      <c r="D14" s="55">
        <v>1.42</v>
      </c>
      <c r="E14" s="19" t="s">
        <v>9</v>
      </c>
      <c r="F14" s="19" t="s">
        <v>9</v>
      </c>
    </row>
    <row r="15" spans="1:6" ht="15.75">
      <c r="A15" s="136">
        <v>13</v>
      </c>
      <c r="B15" s="74" t="s">
        <v>98</v>
      </c>
      <c r="C15" s="55">
        <v>0</v>
      </c>
      <c r="D15" s="55">
        <v>1.08</v>
      </c>
      <c r="E15" s="19" t="s">
        <v>9</v>
      </c>
      <c r="F15" s="19" t="s">
        <v>9</v>
      </c>
    </row>
    <row r="16" spans="1:6" ht="15.75">
      <c r="A16" s="136">
        <v>14</v>
      </c>
      <c r="B16" s="61" t="s">
        <v>99</v>
      </c>
      <c r="C16" s="55">
        <v>0</v>
      </c>
      <c r="D16" s="55">
        <v>0.81</v>
      </c>
      <c r="E16" s="19" t="s">
        <v>9</v>
      </c>
      <c r="F16" s="19" t="s">
        <v>9</v>
      </c>
    </row>
    <row r="17" spans="1:6" ht="15.75">
      <c r="A17" s="136">
        <v>15</v>
      </c>
      <c r="B17" s="74" t="s">
        <v>100</v>
      </c>
      <c r="C17" s="55">
        <v>0</v>
      </c>
      <c r="D17" s="55">
        <v>0.9</v>
      </c>
      <c r="E17" s="19" t="s">
        <v>9</v>
      </c>
      <c r="F17" s="19" t="s">
        <v>9</v>
      </c>
    </row>
    <row r="18" spans="1:6" ht="15.75">
      <c r="A18" s="136">
        <v>16</v>
      </c>
      <c r="B18" s="76" t="s">
        <v>101</v>
      </c>
      <c r="C18" s="55">
        <v>0</v>
      </c>
      <c r="D18" s="55">
        <v>0.31</v>
      </c>
      <c r="E18" s="19" t="s">
        <v>9</v>
      </c>
      <c r="F18" s="19" t="s">
        <v>9</v>
      </c>
    </row>
    <row r="19" spans="1:6" ht="15.75">
      <c r="A19" s="136">
        <v>17</v>
      </c>
      <c r="B19" s="75" t="s">
        <v>102</v>
      </c>
      <c r="C19" s="55">
        <v>0</v>
      </c>
      <c r="D19" s="55">
        <v>0.99</v>
      </c>
      <c r="E19" s="19" t="s">
        <v>9</v>
      </c>
      <c r="F19" s="19" t="s">
        <v>9</v>
      </c>
    </row>
    <row r="20" spans="1:6" ht="15.75">
      <c r="A20" s="136">
        <v>18</v>
      </c>
      <c r="B20" s="74" t="s">
        <v>103</v>
      </c>
      <c r="C20" s="55">
        <v>0</v>
      </c>
      <c r="D20" s="55">
        <v>0.62</v>
      </c>
      <c r="E20" s="19" t="s">
        <v>9</v>
      </c>
      <c r="F20" s="19" t="s">
        <v>9</v>
      </c>
    </row>
    <row r="21" spans="1:6" ht="15.75">
      <c r="A21" s="136">
        <v>19</v>
      </c>
      <c r="B21" s="74" t="s">
        <v>104</v>
      </c>
      <c r="C21" s="55">
        <v>0</v>
      </c>
      <c r="D21" s="55">
        <v>0.65</v>
      </c>
      <c r="E21" s="19" t="s">
        <v>9</v>
      </c>
      <c r="F21" s="19" t="s">
        <v>9</v>
      </c>
    </row>
    <row r="22" spans="1:6" ht="15.75">
      <c r="A22" s="136">
        <v>20</v>
      </c>
      <c r="B22" s="74" t="s">
        <v>105</v>
      </c>
      <c r="C22" s="55">
        <v>0</v>
      </c>
      <c r="D22" s="55">
        <v>0.67</v>
      </c>
      <c r="E22" s="19" t="s">
        <v>9</v>
      </c>
      <c r="F22" s="19" t="s">
        <v>9</v>
      </c>
    </row>
    <row r="23" spans="1:6" ht="15.75">
      <c r="A23" s="136">
        <v>21</v>
      </c>
      <c r="B23" s="74" t="s">
        <v>106</v>
      </c>
      <c r="C23" s="55">
        <v>0</v>
      </c>
      <c r="D23" s="55">
        <v>1.1399999999999999</v>
      </c>
      <c r="E23" s="19" t="s">
        <v>9</v>
      </c>
      <c r="F23" s="19" t="s">
        <v>9</v>
      </c>
    </row>
    <row r="24" spans="1:6" ht="15.75">
      <c r="A24" s="136">
        <v>22</v>
      </c>
      <c r="B24" s="74" t="s">
        <v>107</v>
      </c>
      <c r="C24" s="55">
        <v>0</v>
      </c>
      <c r="D24" s="55">
        <v>1.81</v>
      </c>
      <c r="E24" s="19" t="s">
        <v>9</v>
      </c>
      <c r="F24" s="19" t="s">
        <v>9</v>
      </c>
    </row>
    <row r="25" spans="1:6" ht="15.75">
      <c r="A25" s="136">
        <v>23</v>
      </c>
      <c r="B25" s="74" t="s">
        <v>108</v>
      </c>
      <c r="C25" s="55">
        <v>0</v>
      </c>
      <c r="D25" s="55">
        <v>1.38</v>
      </c>
      <c r="E25" s="19" t="s">
        <v>9</v>
      </c>
      <c r="F25" s="19" t="s">
        <v>9</v>
      </c>
    </row>
    <row r="26" spans="1:6" ht="15.75">
      <c r="A26" s="136">
        <v>24</v>
      </c>
      <c r="B26" s="74" t="s">
        <v>109</v>
      </c>
      <c r="C26" s="55">
        <v>0</v>
      </c>
      <c r="D26" s="55">
        <v>1.91</v>
      </c>
      <c r="E26" s="19" t="s">
        <v>9</v>
      </c>
      <c r="F26" s="19" t="s">
        <v>9</v>
      </c>
    </row>
    <row r="27" spans="1:6" ht="15.75">
      <c r="A27" s="136">
        <v>25</v>
      </c>
      <c r="B27" s="74" t="s">
        <v>110</v>
      </c>
      <c r="C27" s="55">
        <v>0</v>
      </c>
      <c r="D27" s="55">
        <v>1.01</v>
      </c>
      <c r="E27" s="19" t="s">
        <v>9</v>
      </c>
      <c r="F27" s="19" t="s">
        <v>9</v>
      </c>
    </row>
    <row r="28" spans="1:6" ht="15.75">
      <c r="A28" s="136">
        <v>26</v>
      </c>
      <c r="B28" s="74" t="s">
        <v>111</v>
      </c>
      <c r="C28" s="55">
        <v>0</v>
      </c>
      <c r="D28" s="55">
        <v>1.07</v>
      </c>
      <c r="E28" s="19" t="s">
        <v>9</v>
      </c>
      <c r="F28" s="19" t="s">
        <v>9</v>
      </c>
    </row>
    <row r="29" spans="1:6" ht="15.75">
      <c r="A29" s="136">
        <v>27</v>
      </c>
      <c r="B29" s="74" t="s">
        <v>112</v>
      </c>
      <c r="C29" s="55">
        <v>0</v>
      </c>
      <c r="D29" s="55">
        <v>0.86</v>
      </c>
      <c r="E29" s="19" t="s">
        <v>9</v>
      </c>
      <c r="F29" s="19" t="s">
        <v>9</v>
      </c>
    </row>
    <row r="30" spans="1:6" ht="15.75">
      <c r="A30" s="136">
        <v>28</v>
      </c>
      <c r="B30" s="52" t="s">
        <v>113</v>
      </c>
      <c r="C30" s="55">
        <v>0</v>
      </c>
      <c r="D30" s="55">
        <v>0.3</v>
      </c>
      <c r="E30" s="19" t="s">
        <v>9</v>
      </c>
      <c r="F30" s="19" t="s">
        <v>9</v>
      </c>
    </row>
    <row r="31" spans="1:6" ht="15.75">
      <c r="A31" s="136">
        <v>29</v>
      </c>
      <c r="B31" s="74" t="s">
        <v>114</v>
      </c>
      <c r="C31" s="55">
        <v>0</v>
      </c>
      <c r="D31" s="55">
        <v>0.64</v>
      </c>
      <c r="E31" s="19" t="s">
        <v>9</v>
      </c>
      <c r="F31" s="19" t="s">
        <v>9</v>
      </c>
    </row>
    <row r="32" spans="1:6" ht="15.75">
      <c r="A32" s="136">
        <v>30</v>
      </c>
      <c r="B32" s="74" t="s">
        <v>115</v>
      </c>
      <c r="C32" s="55">
        <v>0</v>
      </c>
      <c r="D32" s="55">
        <v>0.97</v>
      </c>
      <c r="E32" s="19" t="s">
        <v>9</v>
      </c>
      <c r="F32" s="19" t="s">
        <v>9</v>
      </c>
    </row>
    <row r="33" spans="1:6" ht="15.75">
      <c r="A33" s="136">
        <v>31</v>
      </c>
      <c r="B33" s="52" t="s">
        <v>116</v>
      </c>
      <c r="C33" s="55">
        <v>0</v>
      </c>
      <c r="D33" s="55">
        <v>0.56000000000000005</v>
      </c>
      <c r="E33" s="19" t="s">
        <v>9</v>
      </c>
      <c r="F33" s="19" t="s">
        <v>9</v>
      </c>
    </row>
    <row r="34" spans="1:6" ht="15.75">
      <c r="A34" s="136">
        <v>32</v>
      </c>
      <c r="B34" s="75" t="s">
        <v>117</v>
      </c>
      <c r="C34" s="55">
        <v>0</v>
      </c>
      <c r="D34" s="55">
        <v>1.3</v>
      </c>
      <c r="E34" s="19" t="s">
        <v>9</v>
      </c>
      <c r="F34" s="19" t="s">
        <v>9</v>
      </c>
    </row>
    <row r="35" spans="1:6" ht="15.75">
      <c r="A35" s="136">
        <v>33</v>
      </c>
      <c r="B35" s="74" t="s">
        <v>118</v>
      </c>
      <c r="C35" s="55">
        <v>0</v>
      </c>
      <c r="D35" s="55">
        <v>1.1399999999999999</v>
      </c>
      <c r="E35" s="19" t="s">
        <v>9</v>
      </c>
      <c r="F35" s="19" t="s">
        <v>9</v>
      </c>
    </row>
    <row r="36" spans="1:6" ht="15.75">
      <c r="A36" s="136">
        <v>34</v>
      </c>
      <c r="B36" s="74" t="s">
        <v>119</v>
      </c>
      <c r="C36" s="55">
        <v>0</v>
      </c>
      <c r="D36" s="55">
        <v>0.63</v>
      </c>
      <c r="E36" s="19" t="s">
        <v>9</v>
      </c>
      <c r="F36" s="19" t="s">
        <v>9</v>
      </c>
    </row>
    <row r="37" spans="1:6" ht="15.75">
      <c r="A37" s="136">
        <v>35</v>
      </c>
      <c r="B37" s="74" t="s">
        <v>120</v>
      </c>
      <c r="C37" s="55">
        <v>0</v>
      </c>
      <c r="D37" s="55">
        <v>0.71</v>
      </c>
      <c r="E37" s="19" t="s">
        <v>9</v>
      </c>
      <c r="F37" s="19" t="s">
        <v>9</v>
      </c>
    </row>
    <row r="38" spans="1:6" ht="15.75">
      <c r="A38" s="136">
        <v>36</v>
      </c>
      <c r="B38" s="52" t="s">
        <v>121</v>
      </c>
      <c r="C38" s="55">
        <v>0</v>
      </c>
      <c r="D38" s="55">
        <v>0.18</v>
      </c>
      <c r="E38" s="19" t="s">
        <v>9</v>
      </c>
      <c r="F38" s="19" t="s">
        <v>9</v>
      </c>
    </row>
    <row r="39" spans="1:6" ht="15.75">
      <c r="A39" s="136">
        <v>37</v>
      </c>
      <c r="B39" s="75" t="s">
        <v>122</v>
      </c>
      <c r="C39" s="55">
        <v>0</v>
      </c>
      <c r="D39" s="55">
        <v>3.42</v>
      </c>
      <c r="E39" s="19" t="s">
        <v>9</v>
      </c>
      <c r="F39" s="19" t="s">
        <v>9</v>
      </c>
    </row>
    <row r="40" spans="1:6" ht="15.75">
      <c r="A40" s="136">
        <v>38</v>
      </c>
      <c r="B40" s="75" t="s">
        <v>123</v>
      </c>
      <c r="C40" s="55">
        <v>0</v>
      </c>
      <c r="D40" s="55">
        <v>0.161</v>
      </c>
      <c r="E40" s="19" t="s">
        <v>9</v>
      </c>
      <c r="F40" s="19" t="s">
        <v>9</v>
      </c>
    </row>
    <row r="41" spans="1:6" ht="15.75">
      <c r="A41" s="136">
        <v>39</v>
      </c>
      <c r="B41" s="75" t="s">
        <v>124</v>
      </c>
      <c r="C41" s="55">
        <v>0</v>
      </c>
      <c r="D41" s="55">
        <v>0.45600000000000002</v>
      </c>
      <c r="E41" s="19" t="s">
        <v>9</v>
      </c>
      <c r="F41" s="19" t="s">
        <v>9</v>
      </c>
    </row>
    <row r="42" spans="1:6" ht="15.75">
      <c r="A42" s="136">
        <v>40</v>
      </c>
      <c r="B42" s="75" t="s">
        <v>125</v>
      </c>
      <c r="C42" s="55">
        <v>0</v>
      </c>
      <c r="D42" s="55">
        <v>0.29099999999999998</v>
      </c>
      <c r="E42" s="19" t="s">
        <v>9</v>
      </c>
      <c r="F42" s="19" t="s">
        <v>9</v>
      </c>
    </row>
    <row r="43" spans="1:6" ht="15.75">
      <c r="A43" s="136">
        <v>41</v>
      </c>
      <c r="B43" s="75" t="s">
        <v>126</v>
      </c>
      <c r="C43" s="55">
        <v>0</v>
      </c>
      <c r="D43" s="55">
        <v>0.27100000000000002</v>
      </c>
      <c r="E43" s="19" t="s">
        <v>9</v>
      </c>
      <c r="F43" s="19" t="s">
        <v>9</v>
      </c>
    </row>
    <row r="44" spans="1:6" ht="15.75">
      <c r="A44" s="136">
        <v>42</v>
      </c>
      <c r="B44" s="75" t="s">
        <v>127</v>
      </c>
      <c r="C44" s="55">
        <v>0</v>
      </c>
      <c r="D44" s="55">
        <v>0.316</v>
      </c>
      <c r="E44" s="19" t="s">
        <v>9</v>
      </c>
      <c r="F44" s="19" t="s">
        <v>9</v>
      </c>
    </row>
    <row r="45" spans="1:6" ht="15.75">
      <c r="A45" s="136">
        <v>43</v>
      </c>
      <c r="B45" s="75" t="s">
        <v>128</v>
      </c>
      <c r="C45" s="55">
        <v>0</v>
      </c>
      <c r="D45" s="55">
        <v>0.55500000000000005</v>
      </c>
      <c r="E45" s="19" t="s">
        <v>29</v>
      </c>
      <c r="F45" s="19" t="s">
        <v>29</v>
      </c>
    </row>
    <row r="46" spans="1:6" ht="15.75">
      <c r="A46" s="136">
        <v>44</v>
      </c>
      <c r="B46" s="75" t="s">
        <v>129</v>
      </c>
      <c r="C46" s="55">
        <v>0</v>
      </c>
      <c r="D46" s="55">
        <v>0.109</v>
      </c>
      <c r="E46" s="19" t="s">
        <v>9</v>
      </c>
      <c r="F46" s="19" t="s">
        <v>9</v>
      </c>
    </row>
    <row r="47" spans="1:6" ht="15.75">
      <c r="A47" s="136">
        <v>45</v>
      </c>
      <c r="B47" s="75" t="s">
        <v>11</v>
      </c>
      <c r="C47" s="55">
        <v>0</v>
      </c>
      <c r="D47" s="55">
        <v>0.28699999999999998</v>
      </c>
      <c r="E47" s="19" t="s">
        <v>9</v>
      </c>
      <c r="F47" s="19" t="s">
        <v>9</v>
      </c>
    </row>
    <row r="48" spans="1:6" ht="15.75">
      <c r="A48" s="136">
        <v>46</v>
      </c>
      <c r="B48" s="75" t="s">
        <v>130</v>
      </c>
      <c r="C48" s="55">
        <v>0</v>
      </c>
      <c r="D48" s="55">
        <v>0.128</v>
      </c>
      <c r="E48" s="19" t="s">
        <v>29</v>
      </c>
      <c r="F48" s="19" t="s">
        <v>29</v>
      </c>
    </row>
    <row r="49" spans="1:6" ht="15.75">
      <c r="A49" s="136">
        <v>47</v>
      </c>
      <c r="B49" s="75" t="s">
        <v>131</v>
      </c>
      <c r="C49" s="55">
        <v>0</v>
      </c>
      <c r="D49" s="55">
        <v>0.34</v>
      </c>
      <c r="E49" s="19" t="s">
        <v>9</v>
      </c>
      <c r="F49" s="19" t="s">
        <v>9</v>
      </c>
    </row>
    <row r="50" spans="1:6" ht="15.75">
      <c r="A50" s="136">
        <v>48</v>
      </c>
      <c r="B50" s="75" t="s">
        <v>132</v>
      </c>
      <c r="C50" s="55">
        <v>0</v>
      </c>
      <c r="D50" s="55">
        <v>0.17699999999999999</v>
      </c>
      <c r="E50" s="19" t="s">
        <v>9</v>
      </c>
      <c r="F50" s="19" t="s">
        <v>9</v>
      </c>
    </row>
    <row r="51" spans="1:6" ht="15.75">
      <c r="A51" s="136">
        <v>49</v>
      </c>
      <c r="B51" s="75" t="s">
        <v>133</v>
      </c>
      <c r="C51" s="55">
        <v>0</v>
      </c>
      <c r="D51" s="55">
        <v>0.10199999999999999</v>
      </c>
      <c r="E51" s="19" t="s">
        <v>9</v>
      </c>
      <c r="F51" s="19" t="s">
        <v>9</v>
      </c>
    </row>
    <row r="52" spans="1:6" ht="16.5" thickBot="1">
      <c r="A52" s="136">
        <v>50</v>
      </c>
      <c r="B52" s="75" t="s">
        <v>134</v>
      </c>
      <c r="C52" s="55">
        <v>0</v>
      </c>
      <c r="D52" s="55">
        <v>0.316</v>
      </c>
      <c r="E52" s="19" t="s">
        <v>9</v>
      </c>
      <c r="F52" s="19" t="s">
        <v>9</v>
      </c>
    </row>
    <row r="53" spans="1:6" ht="15.75">
      <c r="C53" s="25" t="s">
        <v>81</v>
      </c>
      <c r="D53" s="26" t="s">
        <v>82</v>
      </c>
      <c r="E53" s="77">
        <f>SUMIF(E3:E52,"A",D3:D52)</f>
        <v>0</v>
      </c>
      <c r="F53" s="33">
        <f>SUMIF(F3:F52,"A",D3:D52)</f>
        <v>0</v>
      </c>
    </row>
    <row r="54" spans="1:6" ht="15.75">
      <c r="D54" s="27" t="s">
        <v>83</v>
      </c>
      <c r="E54" s="78">
        <f>SUMIF(E3:E52,"B",D3:D52)</f>
        <v>0</v>
      </c>
      <c r="F54" s="31">
        <f>SUMIF(F3:F52,"B",D3:D52)</f>
        <v>0</v>
      </c>
    </row>
    <row r="55" spans="1:6" ht="15.75">
      <c r="D55" s="27" t="s">
        <v>84</v>
      </c>
      <c r="E55" s="78">
        <f>SUMIF(E3:E52,"C",D3:D52)</f>
        <v>4.2530000000000001</v>
      </c>
      <c r="F55" s="31">
        <f>SUMIF(F3:F52,"C",D3:D52)</f>
        <v>4.2530000000000001</v>
      </c>
    </row>
    <row r="56" spans="1:6" ht="16.5" thickBot="1">
      <c r="D56" s="29" t="s">
        <v>85</v>
      </c>
      <c r="E56" s="79">
        <f>SUMIF(E3:E52,"D",D3:D52)</f>
        <v>56.225999999999999</v>
      </c>
      <c r="F56" s="30">
        <f>SUMIF(F3:F52,"D",D3:D52)</f>
        <v>56.225999999999999</v>
      </c>
    </row>
  </sheetData>
  <mergeCells count="2">
    <mergeCell ref="E1:F1"/>
    <mergeCell ref="B2:D2"/>
  </mergeCells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562D6-38BA-432B-AD54-7A2B9BAD1980}">
  <sheetPr>
    <tabColor rgb="FF92D050"/>
  </sheetPr>
  <dimension ref="A1:F36"/>
  <sheetViews>
    <sheetView topLeftCell="A5" workbookViewId="0">
      <selection activeCell="H33" sqref="H33"/>
    </sheetView>
  </sheetViews>
  <sheetFormatPr defaultRowHeight="15" customHeight="1"/>
  <cols>
    <col min="2" max="2" width="32.5703125" bestFit="1" customWidth="1"/>
    <col min="3" max="3" width="9.140625" customWidth="1"/>
    <col min="5" max="5" width="14.140625" customWidth="1"/>
    <col min="6" max="6" width="17.140625" customWidth="1"/>
  </cols>
  <sheetData>
    <row r="1" spans="1:6" ht="107.25">
      <c r="B1" s="54" t="s">
        <v>0</v>
      </c>
      <c r="C1" s="22" t="s">
        <v>1</v>
      </c>
      <c r="D1" s="23" t="s">
        <v>2</v>
      </c>
      <c r="E1" s="14" t="s">
        <v>3</v>
      </c>
      <c r="F1" s="14"/>
    </row>
    <row r="2" spans="1:6" ht="31.5">
      <c r="A2" s="48" t="s">
        <v>4</v>
      </c>
      <c r="B2" s="10" t="s">
        <v>739</v>
      </c>
      <c r="C2" s="9"/>
      <c r="D2" s="9"/>
      <c r="E2" s="44" t="s">
        <v>6</v>
      </c>
      <c r="F2" s="44" t="s">
        <v>7</v>
      </c>
    </row>
    <row r="3" spans="1:6" ht="15.75">
      <c r="A3" s="136">
        <v>1</v>
      </c>
      <c r="B3" s="80" t="s">
        <v>740</v>
      </c>
      <c r="C3" s="18">
        <v>0</v>
      </c>
      <c r="D3" s="18" t="s">
        <v>741</v>
      </c>
      <c r="E3" s="21" t="s">
        <v>9</v>
      </c>
      <c r="F3" s="19" t="s">
        <v>9</v>
      </c>
    </row>
    <row r="4" spans="1:6" ht="15.75">
      <c r="A4" s="136">
        <v>2</v>
      </c>
      <c r="B4" s="80" t="s">
        <v>742</v>
      </c>
      <c r="C4" s="18">
        <v>0</v>
      </c>
      <c r="D4" s="18" t="s">
        <v>743</v>
      </c>
      <c r="E4" s="21" t="s">
        <v>9</v>
      </c>
      <c r="F4" s="19" t="s">
        <v>9</v>
      </c>
    </row>
    <row r="5" spans="1:6" ht="15.75">
      <c r="A5" s="136">
        <v>3</v>
      </c>
      <c r="B5" s="80" t="s">
        <v>744</v>
      </c>
      <c r="C5" s="18">
        <v>0</v>
      </c>
      <c r="D5" s="18" t="s">
        <v>745</v>
      </c>
      <c r="E5" s="21" t="s">
        <v>9</v>
      </c>
      <c r="F5" s="19" t="s">
        <v>9</v>
      </c>
    </row>
    <row r="6" spans="1:6" ht="15.75">
      <c r="A6" s="136">
        <v>4</v>
      </c>
      <c r="B6" s="80" t="s">
        <v>746</v>
      </c>
      <c r="C6" s="18">
        <v>0</v>
      </c>
      <c r="D6" s="18" t="s">
        <v>747</v>
      </c>
      <c r="E6" s="21" t="s">
        <v>9</v>
      </c>
      <c r="F6" s="19" t="s">
        <v>9</v>
      </c>
    </row>
    <row r="7" spans="1:6" ht="15.75" customHeight="1">
      <c r="A7" s="136">
        <v>5</v>
      </c>
      <c r="B7" s="80" t="s">
        <v>748</v>
      </c>
      <c r="C7" s="18">
        <v>0</v>
      </c>
      <c r="D7" s="82" t="s">
        <v>749</v>
      </c>
      <c r="E7" s="21" t="s">
        <v>9</v>
      </c>
      <c r="F7" s="19" t="s">
        <v>9</v>
      </c>
    </row>
    <row r="8" spans="1:6" ht="15.75" customHeight="1">
      <c r="A8" s="136">
        <v>6</v>
      </c>
      <c r="B8" s="80" t="s">
        <v>750</v>
      </c>
      <c r="C8" s="18">
        <v>0</v>
      </c>
      <c r="D8" s="82" t="s">
        <v>751</v>
      </c>
      <c r="E8" s="21" t="s">
        <v>9</v>
      </c>
      <c r="F8" s="19" t="s">
        <v>9</v>
      </c>
    </row>
    <row r="9" spans="1:6" ht="15.75">
      <c r="A9" s="136">
        <v>7</v>
      </c>
      <c r="B9" s="80" t="s">
        <v>752</v>
      </c>
      <c r="C9" s="18">
        <v>0</v>
      </c>
      <c r="D9" s="82" t="s">
        <v>753</v>
      </c>
      <c r="E9" s="21" t="s">
        <v>9</v>
      </c>
      <c r="F9" s="19" t="s">
        <v>9</v>
      </c>
    </row>
    <row r="10" spans="1:6" ht="15.75">
      <c r="A10" s="136">
        <v>8</v>
      </c>
      <c r="B10" s="80" t="s">
        <v>754</v>
      </c>
      <c r="C10" s="18">
        <v>0</v>
      </c>
      <c r="D10" s="82" t="s">
        <v>755</v>
      </c>
      <c r="E10" s="21" t="s">
        <v>9</v>
      </c>
      <c r="F10" s="19" t="s">
        <v>9</v>
      </c>
    </row>
    <row r="11" spans="1:6" ht="15.75">
      <c r="A11" s="136">
        <v>9</v>
      </c>
      <c r="B11" s="80" t="s">
        <v>756</v>
      </c>
      <c r="C11" s="18">
        <v>0</v>
      </c>
      <c r="D11" s="82" t="s">
        <v>757</v>
      </c>
      <c r="E11" s="21" t="s">
        <v>9</v>
      </c>
      <c r="F11" s="19" t="s">
        <v>9</v>
      </c>
    </row>
    <row r="12" spans="1:6" ht="15.75">
      <c r="A12" s="136">
        <v>10</v>
      </c>
      <c r="B12" s="81" t="s">
        <v>758</v>
      </c>
      <c r="C12" s="18">
        <v>0</v>
      </c>
      <c r="D12" s="82" t="s">
        <v>759</v>
      </c>
      <c r="E12" s="21" t="s">
        <v>9</v>
      </c>
      <c r="F12" s="19" t="s">
        <v>9</v>
      </c>
    </row>
    <row r="13" spans="1:6" ht="15.75">
      <c r="A13" s="136">
        <v>11</v>
      </c>
      <c r="B13" s="80" t="s">
        <v>760</v>
      </c>
      <c r="C13" s="18">
        <v>0</v>
      </c>
      <c r="D13" s="82" t="s">
        <v>727</v>
      </c>
      <c r="E13" s="21" t="s">
        <v>9</v>
      </c>
      <c r="F13" s="19" t="s">
        <v>9</v>
      </c>
    </row>
    <row r="14" spans="1:6" ht="15.75">
      <c r="A14" s="136">
        <v>12</v>
      </c>
      <c r="B14" s="80" t="s">
        <v>761</v>
      </c>
      <c r="C14" s="18">
        <v>0</v>
      </c>
      <c r="D14" s="82">
        <v>1.2</v>
      </c>
      <c r="E14" s="21" t="s">
        <v>9</v>
      </c>
      <c r="F14" s="19" t="s">
        <v>9</v>
      </c>
    </row>
    <row r="15" spans="1:6" ht="15.75">
      <c r="A15" s="136">
        <v>13</v>
      </c>
      <c r="B15" s="80" t="s">
        <v>762</v>
      </c>
      <c r="C15" s="18">
        <v>0</v>
      </c>
      <c r="D15" s="82">
        <v>2.25</v>
      </c>
      <c r="E15" s="21" t="s">
        <v>9</v>
      </c>
      <c r="F15" s="19" t="s">
        <v>9</v>
      </c>
    </row>
    <row r="16" spans="1:6" ht="15.75">
      <c r="A16" s="136">
        <v>14</v>
      </c>
      <c r="B16" s="80" t="s">
        <v>763</v>
      </c>
      <c r="C16" s="18">
        <v>0</v>
      </c>
      <c r="D16" s="82">
        <v>0.65</v>
      </c>
      <c r="E16" s="21" t="s">
        <v>9</v>
      </c>
      <c r="F16" s="19" t="s">
        <v>9</v>
      </c>
    </row>
    <row r="17" spans="1:6" ht="15.75">
      <c r="A17" s="136">
        <v>15</v>
      </c>
      <c r="B17" s="80" t="s">
        <v>764</v>
      </c>
      <c r="C17" s="18">
        <v>0</v>
      </c>
      <c r="D17" s="82">
        <v>0.5</v>
      </c>
      <c r="E17" s="21" t="s">
        <v>9</v>
      </c>
      <c r="F17" s="19" t="s">
        <v>9</v>
      </c>
    </row>
    <row r="18" spans="1:6" ht="15.75">
      <c r="A18" s="136">
        <v>16</v>
      </c>
      <c r="B18" s="80" t="s">
        <v>765</v>
      </c>
      <c r="C18" s="18">
        <v>0</v>
      </c>
      <c r="D18" s="82">
        <v>5</v>
      </c>
      <c r="E18" s="21" t="s">
        <v>9</v>
      </c>
      <c r="F18" s="19" t="s">
        <v>9</v>
      </c>
    </row>
    <row r="19" spans="1:6" ht="15.75">
      <c r="A19" s="136">
        <v>17</v>
      </c>
      <c r="B19" s="80" t="s">
        <v>766</v>
      </c>
      <c r="C19" s="18">
        <v>0</v>
      </c>
      <c r="D19" s="82">
        <v>0.28499999999999998</v>
      </c>
      <c r="E19" s="21" t="s">
        <v>9</v>
      </c>
      <c r="F19" s="19" t="s">
        <v>9</v>
      </c>
    </row>
    <row r="20" spans="1:6" ht="15.75">
      <c r="A20" s="136">
        <v>18</v>
      </c>
      <c r="B20" s="80" t="s">
        <v>767</v>
      </c>
      <c r="C20" s="18">
        <v>0</v>
      </c>
      <c r="D20" s="82">
        <v>0.9</v>
      </c>
      <c r="E20" s="21" t="s">
        <v>9</v>
      </c>
      <c r="F20" s="19" t="s">
        <v>9</v>
      </c>
    </row>
    <row r="21" spans="1:6" ht="15.75">
      <c r="A21" s="136">
        <v>19</v>
      </c>
      <c r="B21" s="128" t="s">
        <v>768</v>
      </c>
      <c r="C21" s="129">
        <v>0</v>
      </c>
      <c r="D21" s="130">
        <v>1.33</v>
      </c>
      <c r="E21" s="16" t="s">
        <v>9</v>
      </c>
      <c r="F21" s="43" t="s">
        <v>9</v>
      </c>
    </row>
    <row r="22" spans="1:6" ht="15.75">
      <c r="A22" s="136">
        <v>20</v>
      </c>
      <c r="B22" s="125" t="s">
        <v>769</v>
      </c>
      <c r="C22" s="126">
        <v>0</v>
      </c>
      <c r="D22" s="127">
        <v>0.05</v>
      </c>
      <c r="E22" s="122" t="s">
        <v>9</v>
      </c>
      <c r="F22" s="88" t="s">
        <v>9</v>
      </c>
    </row>
    <row r="23" spans="1:6" ht="15.75">
      <c r="A23" s="136">
        <v>21</v>
      </c>
      <c r="B23" s="125" t="s">
        <v>770</v>
      </c>
      <c r="C23" s="126">
        <v>0</v>
      </c>
      <c r="D23" s="127">
        <v>0.35</v>
      </c>
      <c r="E23" s="122" t="s">
        <v>29</v>
      </c>
      <c r="F23" s="88" t="s">
        <v>29</v>
      </c>
    </row>
    <row r="24" spans="1:6" ht="15.75">
      <c r="A24" s="136">
        <v>22</v>
      </c>
      <c r="B24" s="125" t="s">
        <v>771</v>
      </c>
      <c r="C24" s="126">
        <v>0</v>
      </c>
      <c r="D24" s="127">
        <v>1.1000000000000001</v>
      </c>
      <c r="E24" s="122" t="s">
        <v>58</v>
      </c>
      <c r="F24" s="88" t="s">
        <v>29</v>
      </c>
    </row>
    <row r="25" spans="1:6" ht="15.75">
      <c r="A25" s="136">
        <v>23</v>
      </c>
      <c r="B25" s="125" t="s">
        <v>453</v>
      </c>
      <c r="C25" s="126">
        <v>0</v>
      </c>
      <c r="D25" s="127">
        <v>0.65</v>
      </c>
      <c r="E25" s="122" t="s">
        <v>29</v>
      </c>
      <c r="F25" s="88" t="s">
        <v>29</v>
      </c>
    </row>
    <row r="26" spans="1:6" ht="15.75">
      <c r="A26" s="136">
        <v>24</v>
      </c>
      <c r="B26" s="125" t="s">
        <v>64</v>
      </c>
      <c r="C26" s="126">
        <v>0</v>
      </c>
      <c r="D26" s="127">
        <v>0.32</v>
      </c>
      <c r="E26" s="122" t="s">
        <v>29</v>
      </c>
      <c r="F26" s="88" t="s">
        <v>29</v>
      </c>
    </row>
    <row r="27" spans="1:6" ht="15.75">
      <c r="A27" s="136">
        <v>25</v>
      </c>
      <c r="B27" s="125" t="s">
        <v>469</v>
      </c>
      <c r="C27" s="126">
        <v>0</v>
      </c>
      <c r="D27" s="127">
        <v>8.1000000000000003E-2</v>
      </c>
      <c r="E27" s="122" t="s">
        <v>29</v>
      </c>
      <c r="F27" s="88" t="s">
        <v>29</v>
      </c>
    </row>
    <row r="28" spans="1:6" ht="15.75">
      <c r="A28" s="136">
        <v>26</v>
      </c>
      <c r="B28" s="125" t="s">
        <v>772</v>
      </c>
      <c r="C28" s="126">
        <v>0</v>
      </c>
      <c r="D28" s="127">
        <v>0.15</v>
      </c>
      <c r="E28" s="122" t="s">
        <v>9</v>
      </c>
      <c r="F28" s="88" t="s">
        <v>9</v>
      </c>
    </row>
    <row r="29" spans="1:6" ht="15.75">
      <c r="A29" s="136">
        <v>27</v>
      </c>
      <c r="B29" s="125" t="s">
        <v>445</v>
      </c>
      <c r="C29" s="126">
        <v>0</v>
      </c>
      <c r="D29" s="127">
        <v>0.152</v>
      </c>
      <c r="E29" s="122" t="s">
        <v>9</v>
      </c>
      <c r="F29" s="88" t="s">
        <v>9</v>
      </c>
    </row>
    <row r="30" spans="1:6" ht="15.75">
      <c r="A30" s="136">
        <v>28</v>
      </c>
      <c r="B30" s="125" t="s">
        <v>773</v>
      </c>
      <c r="C30" s="126">
        <v>0</v>
      </c>
      <c r="D30" s="127">
        <v>0.41</v>
      </c>
      <c r="E30" s="122" t="s">
        <v>9</v>
      </c>
      <c r="F30" s="88" t="s">
        <v>9</v>
      </c>
    </row>
    <row r="31" spans="1:6" ht="15.75">
      <c r="A31" s="136">
        <v>29</v>
      </c>
      <c r="B31" s="131" t="s">
        <v>774</v>
      </c>
      <c r="C31" s="132">
        <v>0</v>
      </c>
      <c r="D31" s="133">
        <v>0.26400000000000001</v>
      </c>
      <c r="E31" s="134" t="s">
        <v>9</v>
      </c>
      <c r="F31" s="92" t="s">
        <v>9</v>
      </c>
    </row>
    <row r="32" spans="1:6" ht="15.75">
      <c r="A32" s="136">
        <v>30</v>
      </c>
      <c r="B32" s="125" t="s">
        <v>775</v>
      </c>
      <c r="C32" s="126">
        <v>0</v>
      </c>
      <c r="D32" s="127">
        <v>0.255</v>
      </c>
      <c r="E32" s="122" t="s">
        <v>29</v>
      </c>
      <c r="F32" s="88" t="s">
        <v>29</v>
      </c>
    </row>
    <row r="33" spans="3:6" ht="15.75">
      <c r="C33" s="25" t="s">
        <v>81</v>
      </c>
      <c r="D33" s="90" t="s">
        <v>82</v>
      </c>
      <c r="E33" s="91">
        <f>SUMIF($E$3:$E$32,"A",$D$3:$D$32)</f>
        <v>0</v>
      </c>
      <c r="F33" s="91">
        <f>SUMIF($F$3:$F$32,"A",$D$3:$D$32)</f>
        <v>0</v>
      </c>
    </row>
    <row r="34" spans="3:6" ht="15.75">
      <c r="D34" s="27" t="s">
        <v>83</v>
      </c>
      <c r="E34" s="31">
        <f>SUMIF($E$3:$E$32,"B",$D$3:$D$32)</f>
        <v>1.1000000000000001</v>
      </c>
      <c r="F34" s="31">
        <f>SUMIF($F$3:$F$32,"B",$D$3:$D$32)</f>
        <v>0</v>
      </c>
    </row>
    <row r="35" spans="3:6" ht="15.75">
      <c r="D35" s="27" t="s">
        <v>84</v>
      </c>
      <c r="E35" s="31">
        <f>SUMIF($E$3:$E$32,"C",$D$3:$D$32)</f>
        <v>1.6560000000000001</v>
      </c>
      <c r="F35" s="31">
        <f>SUMIF($F$3:$F$32,"C",$D$3:$D$32)</f>
        <v>2.7559999999999998</v>
      </c>
    </row>
    <row r="36" spans="3:6" ht="16.5" thickBot="1">
      <c r="D36" s="29" t="s">
        <v>85</v>
      </c>
      <c r="E36" s="30">
        <f>SUMIF($E$3:$E$32,"D",$D$3:$D$32)</f>
        <v>13.141000000000002</v>
      </c>
      <c r="F36" s="30">
        <f>SUMIF($E$3:$E$32,"D",$D$3:$D$32)</f>
        <v>13.141000000000002</v>
      </c>
    </row>
  </sheetData>
  <mergeCells count="2">
    <mergeCell ref="E1:F1"/>
    <mergeCell ref="B2:D2"/>
  </mergeCells>
  <dataValidations count="1">
    <dataValidation type="decimal" allowBlank="1" showInputMessage="1" showErrorMessage="1" sqref="C3:C32" xr:uid="{00000000-0002-0000-1300-000000000000}">
      <formula1>0</formula1>
      <formula2>400</formula2>
    </dataValidation>
  </dataValidation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59706-3B4F-4B35-B88D-66D318F7517B}">
  <dimension ref="A1"/>
  <sheetViews>
    <sheetView workbookViewId="0"/>
  </sheetViews>
  <sheetFormatPr defaultRowHeight="15"/>
  <sheetData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4470-F858-4FFE-A222-A6073E53918B}">
  <sheetPr>
    <tabColor rgb="FF92D050"/>
    <pageSetUpPr fitToPage="1"/>
  </sheetPr>
  <dimension ref="A1:F41"/>
  <sheetViews>
    <sheetView zoomScale="55" zoomScaleNormal="55" workbookViewId="0">
      <selection activeCell="E41" sqref="E41"/>
    </sheetView>
  </sheetViews>
  <sheetFormatPr defaultRowHeight="15" customHeight="1"/>
  <cols>
    <col min="2" max="2" width="51.85546875" customWidth="1"/>
    <col min="5" max="5" width="14.7109375" customWidth="1"/>
    <col min="6" max="6" width="14.7109375" style="45" customWidth="1"/>
  </cols>
  <sheetData>
    <row r="1" spans="1:6" ht="110.25">
      <c r="B1" s="54" t="s">
        <v>0</v>
      </c>
      <c r="C1" s="22" t="s">
        <v>1</v>
      </c>
      <c r="D1" s="23" t="s">
        <v>2</v>
      </c>
      <c r="E1" s="14" t="s">
        <v>3</v>
      </c>
      <c r="F1" s="14"/>
    </row>
    <row r="2" spans="1:6" ht="31.5">
      <c r="A2" s="48" t="s">
        <v>4</v>
      </c>
      <c r="B2" s="10" t="s">
        <v>135</v>
      </c>
      <c r="C2" s="9"/>
      <c r="D2" s="9"/>
      <c r="E2" s="44" t="s">
        <v>6</v>
      </c>
      <c r="F2" s="48" t="s">
        <v>7</v>
      </c>
    </row>
    <row r="3" spans="1:6" ht="15.75">
      <c r="A3" s="136">
        <v>1</v>
      </c>
      <c r="B3" s="68" t="s">
        <v>136</v>
      </c>
      <c r="C3" s="56">
        <v>0</v>
      </c>
      <c r="D3" s="57">
        <v>3.41</v>
      </c>
      <c r="E3" s="19" t="s">
        <v>9</v>
      </c>
      <c r="F3" s="19" t="s">
        <v>9</v>
      </c>
    </row>
    <row r="4" spans="1:6" ht="15.75">
      <c r="A4" s="136">
        <v>2</v>
      </c>
      <c r="B4" s="69" t="s">
        <v>137</v>
      </c>
      <c r="C4" s="56">
        <v>0</v>
      </c>
      <c r="D4" s="56">
        <v>4.6900000000000004</v>
      </c>
      <c r="E4" s="19" t="s">
        <v>9</v>
      </c>
      <c r="F4" s="19" t="s">
        <v>9</v>
      </c>
    </row>
    <row r="5" spans="1:6" ht="15.75">
      <c r="A5" s="136">
        <v>3</v>
      </c>
      <c r="B5" s="70" t="s">
        <v>138</v>
      </c>
      <c r="C5" s="57">
        <v>0</v>
      </c>
      <c r="D5" s="58">
        <v>5.7530000000000001</v>
      </c>
      <c r="E5" s="19" t="s">
        <v>9</v>
      </c>
      <c r="F5" s="19" t="s">
        <v>9</v>
      </c>
    </row>
    <row r="6" spans="1:6" ht="15.75">
      <c r="A6" s="136">
        <v>4</v>
      </c>
      <c r="B6" s="70" t="s">
        <v>139</v>
      </c>
      <c r="C6" s="57">
        <v>0</v>
      </c>
      <c r="D6" s="56">
        <v>11.63</v>
      </c>
      <c r="E6" s="19" t="s">
        <v>9</v>
      </c>
      <c r="F6" s="19" t="s">
        <v>9</v>
      </c>
    </row>
    <row r="7" spans="1:6" ht="15.75">
      <c r="A7" s="136">
        <v>5</v>
      </c>
      <c r="B7" s="71" t="s">
        <v>140</v>
      </c>
      <c r="C7" s="56" t="s">
        <v>141</v>
      </c>
      <c r="D7" s="59">
        <v>5.07</v>
      </c>
      <c r="E7" s="19" t="s">
        <v>9</v>
      </c>
      <c r="F7" s="19" t="s">
        <v>9</v>
      </c>
    </row>
    <row r="8" spans="1:6" ht="15.75">
      <c r="A8" s="136">
        <v>6</v>
      </c>
      <c r="B8" s="71" t="s">
        <v>142</v>
      </c>
      <c r="C8" s="56">
        <v>0</v>
      </c>
      <c r="D8" s="59">
        <v>0.17</v>
      </c>
      <c r="E8" s="19" t="s">
        <v>9</v>
      </c>
      <c r="F8" s="19" t="s">
        <v>9</v>
      </c>
    </row>
    <row r="9" spans="1:6" ht="15.75">
      <c r="A9" s="136">
        <v>7</v>
      </c>
      <c r="B9" s="69" t="s">
        <v>143</v>
      </c>
      <c r="C9" s="56">
        <v>0</v>
      </c>
      <c r="D9" s="59">
        <v>0.44</v>
      </c>
      <c r="E9" s="19" t="s">
        <v>9</v>
      </c>
      <c r="F9" s="19" t="s">
        <v>9</v>
      </c>
    </row>
    <row r="10" spans="1:6" ht="15.75">
      <c r="A10" s="136">
        <v>8</v>
      </c>
      <c r="B10" s="72" t="s">
        <v>144</v>
      </c>
      <c r="C10" s="56">
        <v>0</v>
      </c>
      <c r="D10" s="59">
        <v>4.29</v>
      </c>
      <c r="E10" s="19" t="s">
        <v>9</v>
      </c>
      <c r="F10" s="19" t="s">
        <v>9</v>
      </c>
    </row>
    <row r="11" spans="1:6" ht="15.75">
      <c r="A11" s="136">
        <v>9</v>
      </c>
      <c r="B11" s="69" t="s">
        <v>145</v>
      </c>
      <c r="C11" s="56">
        <v>0</v>
      </c>
      <c r="D11" s="59">
        <v>3.03</v>
      </c>
      <c r="E11" s="19" t="s">
        <v>9</v>
      </c>
      <c r="F11" s="19" t="s">
        <v>9</v>
      </c>
    </row>
    <row r="12" spans="1:6" ht="15.75">
      <c r="A12" s="136">
        <v>10</v>
      </c>
      <c r="B12" s="69" t="s">
        <v>146</v>
      </c>
      <c r="C12" s="56">
        <v>0</v>
      </c>
      <c r="D12" s="59">
        <v>0.23</v>
      </c>
      <c r="E12" s="19" t="s">
        <v>9</v>
      </c>
      <c r="F12" s="19" t="s">
        <v>9</v>
      </c>
    </row>
    <row r="13" spans="1:6" ht="15.75">
      <c r="A13" s="136">
        <v>11</v>
      </c>
      <c r="B13" s="72" t="s">
        <v>147</v>
      </c>
      <c r="C13" s="56">
        <v>0</v>
      </c>
      <c r="D13" s="59">
        <v>0.2</v>
      </c>
      <c r="E13" s="19" t="s">
        <v>9</v>
      </c>
      <c r="F13" s="19" t="s">
        <v>9</v>
      </c>
    </row>
    <row r="14" spans="1:6" ht="15.75">
      <c r="A14" s="136">
        <v>12</v>
      </c>
      <c r="B14" s="71" t="s">
        <v>148</v>
      </c>
      <c r="C14" s="56">
        <v>0</v>
      </c>
      <c r="D14" s="59">
        <v>1.1100000000000001</v>
      </c>
      <c r="E14" s="19" t="s">
        <v>9</v>
      </c>
      <c r="F14" s="19" t="s">
        <v>9</v>
      </c>
    </row>
    <row r="15" spans="1:6" ht="15.75">
      <c r="A15" s="136">
        <v>13</v>
      </c>
      <c r="B15" s="72" t="s">
        <v>149</v>
      </c>
      <c r="C15" s="56">
        <v>0</v>
      </c>
      <c r="D15" s="59">
        <v>1.84</v>
      </c>
      <c r="E15" s="19" t="s">
        <v>9</v>
      </c>
      <c r="F15" s="19" t="s">
        <v>9</v>
      </c>
    </row>
    <row r="16" spans="1:6" ht="15.75">
      <c r="A16" s="136">
        <v>14</v>
      </c>
      <c r="B16" s="69" t="s">
        <v>150</v>
      </c>
      <c r="C16" s="56">
        <v>0</v>
      </c>
      <c r="D16" s="59">
        <v>0.31</v>
      </c>
      <c r="E16" s="19" t="s">
        <v>9</v>
      </c>
      <c r="F16" s="19" t="s">
        <v>9</v>
      </c>
    </row>
    <row r="17" spans="1:6" ht="15.75">
      <c r="A17" s="136">
        <v>15</v>
      </c>
      <c r="B17" s="71" t="s">
        <v>151</v>
      </c>
      <c r="C17" s="56">
        <v>0</v>
      </c>
      <c r="D17" s="59">
        <v>0.97</v>
      </c>
      <c r="E17" s="19" t="s">
        <v>9</v>
      </c>
      <c r="F17" s="19" t="s">
        <v>9</v>
      </c>
    </row>
    <row r="18" spans="1:6" ht="15.75">
      <c r="A18" s="136">
        <v>16</v>
      </c>
      <c r="B18" s="69" t="s">
        <v>152</v>
      </c>
      <c r="C18" s="56">
        <v>0</v>
      </c>
      <c r="D18" s="59">
        <v>2.5299999999999998</v>
      </c>
      <c r="E18" s="19" t="s">
        <v>9</v>
      </c>
      <c r="F18" s="19" t="s">
        <v>9</v>
      </c>
    </row>
    <row r="19" spans="1:6" ht="15.75">
      <c r="A19" s="136">
        <v>17</v>
      </c>
      <c r="B19" s="72" t="s">
        <v>153</v>
      </c>
      <c r="C19" s="56">
        <v>0</v>
      </c>
      <c r="D19" s="59">
        <v>0.92</v>
      </c>
      <c r="E19" s="19" t="s">
        <v>9</v>
      </c>
      <c r="F19" s="19" t="s">
        <v>9</v>
      </c>
    </row>
    <row r="20" spans="1:6" ht="15.75">
      <c r="A20" s="136">
        <v>18</v>
      </c>
      <c r="B20" s="69" t="s">
        <v>154</v>
      </c>
      <c r="C20" s="56">
        <v>0</v>
      </c>
      <c r="D20" s="59">
        <v>1.33</v>
      </c>
      <c r="E20" s="19" t="s">
        <v>9</v>
      </c>
      <c r="F20" s="19" t="s">
        <v>9</v>
      </c>
    </row>
    <row r="21" spans="1:6" ht="15.75">
      <c r="A21" s="136">
        <v>19</v>
      </c>
      <c r="B21" s="69" t="s">
        <v>155</v>
      </c>
      <c r="C21" s="56">
        <v>0</v>
      </c>
      <c r="D21" s="59">
        <v>0.64</v>
      </c>
      <c r="E21" s="19" t="s">
        <v>9</v>
      </c>
      <c r="F21" s="19" t="s">
        <v>9</v>
      </c>
    </row>
    <row r="22" spans="1:6" ht="15.75">
      <c r="A22" s="136">
        <v>20</v>
      </c>
      <c r="B22" s="72" t="s">
        <v>156</v>
      </c>
      <c r="C22" s="56">
        <v>0</v>
      </c>
      <c r="D22" s="59">
        <v>1.02</v>
      </c>
      <c r="E22" s="19" t="s">
        <v>9</v>
      </c>
      <c r="F22" s="19" t="s">
        <v>9</v>
      </c>
    </row>
    <row r="23" spans="1:6" ht="15.75">
      <c r="A23" s="136">
        <v>21</v>
      </c>
      <c r="B23" s="71" t="s">
        <v>157</v>
      </c>
      <c r="C23" s="56">
        <v>0</v>
      </c>
      <c r="D23" s="59">
        <v>0.9</v>
      </c>
      <c r="E23" s="19" t="s">
        <v>9</v>
      </c>
      <c r="F23" s="19" t="s">
        <v>9</v>
      </c>
    </row>
    <row r="24" spans="1:6" ht="15.75">
      <c r="A24" s="136">
        <v>22</v>
      </c>
      <c r="B24" s="69" t="s">
        <v>158</v>
      </c>
      <c r="C24" s="56">
        <v>0</v>
      </c>
      <c r="D24" s="59">
        <v>1.57</v>
      </c>
      <c r="E24" s="19" t="s">
        <v>9</v>
      </c>
      <c r="F24" s="19" t="s">
        <v>9</v>
      </c>
    </row>
    <row r="25" spans="1:6" ht="15.75">
      <c r="A25" s="136">
        <v>23</v>
      </c>
      <c r="B25" s="69" t="s">
        <v>159</v>
      </c>
      <c r="C25" s="56">
        <v>0</v>
      </c>
      <c r="D25" s="59">
        <v>1.91</v>
      </c>
      <c r="E25" s="19" t="s">
        <v>9</v>
      </c>
      <c r="F25" s="19" t="s">
        <v>9</v>
      </c>
    </row>
    <row r="26" spans="1:6" ht="15.75">
      <c r="A26" s="136">
        <v>24</v>
      </c>
      <c r="B26" s="69" t="s">
        <v>160</v>
      </c>
      <c r="C26" s="56">
        <v>0</v>
      </c>
      <c r="D26" s="59">
        <v>0.17</v>
      </c>
      <c r="E26" s="19" t="s">
        <v>9</v>
      </c>
      <c r="F26" s="19" t="s">
        <v>9</v>
      </c>
    </row>
    <row r="27" spans="1:6" ht="15.75">
      <c r="A27" s="136">
        <v>25</v>
      </c>
      <c r="B27" s="68" t="s">
        <v>161</v>
      </c>
      <c r="C27" s="56">
        <v>0</v>
      </c>
      <c r="D27" s="59">
        <v>0.65</v>
      </c>
      <c r="E27" s="19" t="s">
        <v>9</v>
      </c>
      <c r="F27" s="19" t="s">
        <v>9</v>
      </c>
    </row>
    <row r="28" spans="1:6" ht="15.75">
      <c r="A28" s="136">
        <v>26</v>
      </c>
      <c r="B28" s="69" t="s">
        <v>162</v>
      </c>
      <c r="C28" s="56">
        <v>0</v>
      </c>
      <c r="D28" s="59">
        <v>0.32</v>
      </c>
      <c r="E28" s="19" t="s">
        <v>9</v>
      </c>
      <c r="F28" s="19" t="s">
        <v>9</v>
      </c>
    </row>
    <row r="29" spans="1:6" ht="15.75">
      <c r="A29" s="136">
        <v>27</v>
      </c>
      <c r="B29" s="69" t="s">
        <v>163</v>
      </c>
      <c r="C29" s="56">
        <v>0</v>
      </c>
      <c r="D29" s="59">
        <v>0.45</v>
      </c>
      <c r="E29" s="19" t="s">
        <v>9</v>
      </c>
      <c r="F29" s="19" t="s">
        <v>9</v>
      </c>
    </row>
    <row r="30" spans="1:6" ht="15.75">
      <c r="A30" s="136">
        <v>28</v>
      </c>
      <c r="B30" s="72" t="s">
        <v>164</v>
      </c>
      <c r="C30" s="56">
        <v>0</v>
      </c>
      <c r="D30" s="59">
        <v>0.16</v>
      </c>
      <c r="E30" s="19" t="s">
        <v>9</v>
      </c>
      <c r="F30" s="19" t="s">
        <v>9</v>
      </c>
    </row>
    <row r="31" spans="1:6" ht="15.75">
      <c r="A31" s="136">
        <v>29</v>
      </c>
      <c r="B31" s="71" t="s">
        <v>165</v>
      </c>
      <c r="C31" s="56">
        <v>0</v>
      </c>
      <c r="D31" s="59">
        <v>0.44</v>
      </c>
      <c r="E31" s="19" t="s">
        <v>9</v>
      </c>
      <c r="F31" s="19" t="s">
        <v>9</v>
      </c>
    </row>
    <row r="32" spans="1:6" ht="15.75">
      <c r="A32" s="136">
        <v>30</v>
      </c>
      <c r="B32" s="71" t="s">
        <v>166</v>
      </c>
      <c r="C32" s="56">
        <v>0</v>
      </c>
      <c r="D32" s="59">
        <v>0.21</v>
      </c>
      <c r="E32" s="19" t="s">
        <v>9</v>
      </c>
      <c r="F32" s="19" t="s">
        <v>9</v>
      </c>
    </row>
    <row r="33" spans="1:6" ht="15.75">
      <c r="A33" s="136">
        <v>31</v>
      </c>
      <c r="B33" s="69" t="s">
        <v>167</v>
      </c>
      <c r="C33" s="56">
        <v>0</v>
      </c>
      <c r="D33" s="59">
        <v>1.2</v>
      </c>
      <c r="E33" s="19" t="s">
        <v>9</v>
      </c>
      <c r="F33" s="19" t="s">
        <v>9</v>
      </c>
    </row>
    <row r="34" spans="1:6" ht="15.75">
      <c r="A34" s="136">
        <v>32</v>
      </c>
      <c r="B34" s="71" t="s">
        <v>168</v>
      </c>
      <c r="C34" s="56">
        <v>0</v>
      </c>
      <c r="D34" s="59">
        <v>0.32</v>
      </c>
      <c r="E34" s="19" t="s">
        <v>9</v>
      </c>
      <c r="F34" s="19" t="s">
        <v>9</v>
      </c>
    </row>
    <row r="35" spans="1:6" ht="15.75">
      <c r="A35" s="136">
        <v>33</v>
      </c>
      <c r="B35" s="71" t="s">
        <v>169</v>
      </c>
      <c r="C35" s="56">
        <v>0</v>
      </c>
      <c r="D35" s="59" t="s">
        <v>170</v>
      </c>
      <c r="E35" s="19" t="s">
        <v>9</v>
      </c>
      <c r="F35" s="19" t="s">
        <v>9</v>
      </c>
    </row>
    <row r="36" spans="1:6" ht="15.75">
      <c r="A36" s="136">
        <v>34</v>
      </c>
      <c r="B36" s="71" t="s">
        <v>171</v>
      </c>
      <c r="C36" s="56">
        <v>0</v>
      </c>
      <c r="D36" s="59" t="s">
        <v>172</v>
      </c>
      <c r="E36" s="19" t="s">
        <v>9</v>
      </c>
      <c r="F36" s="19" t="s">
        <v>9</v>
      </c>
    </row>
    <row r="37" spans="1:6" ht="16.5" thickBot="1">
      <c r="A37" s="136">
        <v>35</v>
      </c>
      <c r="B37" s="71" t="s">
        <v>24</v>
      </c>
      <c r="C37" s="56">
        <v>0</v>
      </c>
      <c r="D37" s="59">
        <v>0.57999999999999996</v>
      </c>
      <c r="E37" s="43" t="s">
        <v>29</v>
      </c>
      <c r="F37" s="19" t="s">
        <v>29</v>
      </c>
    </row>
    <row r="38" spans="1:6" ht="15.75">
      <c r="C38" s="25" t="s">
        <v>81</v>
      </c>
      <c r="D38" s="26" t="s">
        <v>82</v>
      </c>
      <c r="E38" s="33">
        <f>SUMIF(E3:E37,"A",D3:D37)</f>
        <v>0</v>
      </c>
      <c r="F38" s="33">
        <f>SUMIF(F3:F37,"A",D3:D37)</f>
        <v>0</v>
      </c>
    </row>
    <row r="39" spans="1:6" ht="15.75">
      <c r="D39" s="27" t="s">
        <v>83</v>
      </c>
      <c r="E39" s="31">
        <f>SUMIF(E3:E37,"B",D3:D37)</f>
        <v>0</v>
      </c>
      <c r="F39" s="31">
        <f>SUMIF(F3:F37,"B",D3:D37)</f>
        <v>0</v>
      </c>
    </row>
    <row r="40" spans="1:6" ht="15.75">
      <c r="D40" s="27" t="s">
        <v>84</v>
      </c>
      <c r="E40" s="31">
        <f>SUMIF(E3:E37,"C",D3:D37)</f>
        <v>0.57999999999999996</v>
      </c>
      <c r="F40" s="31">
        <f>SUMIF(F3:F37,"C",D3:D37)</f>
        <v>0.57999999999999996</v>
      </c>
    </row>
    <row r="41" spans="1:6" ht="16.5" thickBot="1">
      <c r="D41" s="29" t="s">
        <v>85</v>
      </c>
      <c r="E41" s="30">
        <f>SUMIF(E3:E37,"D",D3:D37)</f>
        <v>57.883000000000017</v>
      </c>
      <c r="F41" s="30">
        <f>SUMIF(F3:F37,"D",D3:D37)</f>
        <v>57.883000000000017</v>
      </c>
    </row>
  </sheetData>
  <mergeCells count="2">
    <mergeCell ref="E1:F1"/>
    <mergeCell ref="B2:D2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DC443-9DD6-4FC6-9838-E9FA97425E6B}">
  <sheetPr>
    <tabColor rgb="FF92D050"/>
  </sheetPr>
  <dimension ref="A1:F35"/>
  <sheetViews>
    <sheetView zoomScale="55" zoomScaleNormal="55" workbookViewId="0">
      <selection activeCell="B45" sqref="B45"/>
    </sheetView>
  </sheetViews>
  <sheetFormatPr defaultRowHeight="15" customHeight="1"/>
  <cols>
    <col min="2" max="2" width="51.85546875" customWidth="1"/>
    <col min="5" max="5" width="14.7109375" customWidth="1"/>
    <col min="6" max="6" width="14.7109375" style="45" customWidth="1"/>
    <col min="16381" max="16384" width="9.140625" bestFit="1" customWidth="1"/>
  </cols>
  <sheetData>
    <row r="1" spans="1:6" ht="110.25">
      <c r="B1" s="54" t="s">
        <v>0</v>
      </c>
      <c r="C1" s="22" t="s">
        <v>1</v>
      </c>
      <c r="D1" s="23" t="s">
        <v>2</v>
      </c>
      <c r="E1" s="14" t="s">
        <v>3</v>
      </c>
      <c r="F1" s="14"/>
    </row>
    <row r="2" spans="1:6" ht="31.5">
      <c r="A2" s="48" t="s">
        <v>4</v>
      </c>
      <c r="B2" s="10" t="s">
        <v>173</v>
      </c>
      <c r="C2" s="9"/>
      <c r="D2" s="9"/>
      <c r="E2" s="44" t="s">
        <v>6</v>
      </c>
      <c r="F2" s="48" t="s">
        <v>7</v>
      </c>
    </row>
    <row r="3" spans="1:6" ht="15.75">
      <c r="A3" s="136">
        <v>1</v>
      </c>
      <c r="B3" s="53" t="s">
        <v>174</v>
      </c>
      <c r="C3" s="20">
        <v>0</v>
      </c>
      <c r="D3" s="35">
        <v>7.9</v>
      </c>
      <c r="E3" s="19" t="s">
        <v>9</v>
      </c>
      <c r="F3" s="19" t="s">
        <v>9</v>
      </c>
    </row>
    <row r="4" spans="1:6" ht="15.75">
      <c r="A4" s="136">
        <v>2</v>
      </c>
      <c r="B4" s="95" t="s">
        <v>175</v>
      </c>
      <c r="C4" s="38">
        <v>0</v>
      </c>
      <c r="D4" s="96">
        <v>6.53</v>
      </c>
      <c r="E4" s="43" t="s">
        <v>29</v>
      </c>
      <c r="F4" s="43" t="s">
        <v>29</v>
      </c>
    </row>
    <row r="5" spans="1:6" ht="15.75">
      <c r="A5" s="136">
        <v>3</v>
      </c>
      <c r="B5" s="93" t="s">
        <v>176</v>
      </c>
      <c r="C5" s="86">
        <v>0</v>
      </c>
      <c r="D5" s="94">
        <v>2.04</v>
      </c>
      <c r="E5" s="88" t="s">
        <v>9</v>
      </c>
      <c r="F5" s="88" t="s">
        <v>9</v>
      </c>
    </row>
    <row r="6" spans="1:6" ht="15.75">
      <c r="A6" s="136">
        <v>4</v>
      </c>
      <c r="B6" s="53" t="s">
        <v>177</v>
      </c>
      <c r="C6" s="20">
        <v>0</v>
      </c>
      <c r="D6" s="35">
        <v>2.2799999999999998</v>
      </c>
      <c r="E6" s="19" t="s">
        <v>29</v>
      </c>
      <c r="F6" s="19" t="s">
        <v>29</v>
      </c>
    </row>
    <row r="7" spans="1:6" ht="15.75">
      <c r="A7" s="136">
        <v>5</v>
      </c>
      <c r="B7" s="53" t="s">
        <v>178</v>
      </c>
      <c r="C7" s="20">
        <v>0</v>
      </c>
      <c r="D7" s="35">
        <v>4.29</v>
      </c>
      <c r="E7" s="19" t="s">
        <v>9</v>
      </c>
      <c r="F7" s="19" t="s">
        <v>9</v>
      </c>
    </row>
    <row r="8" spans="1:6" ht="15.75">
      <c r="A8" s="136">
        <v>6</v>
      </c>
      <c r="B8" s="53" t="s">
        <v>179</v>
      </c>
      <c r="C8" s="20">
        <v>0</v>
      </c>
      <c r="D8" s="35">
        <v>1.96</v>
      </c>
      <c r="E8" s="19" t="s">
        <v>9</v>
      </c>
      <c r="F8" s="19" t="s">
        <v>9</v>
      </c>
    </row>
    <row r="9" spans="1:6" ht="15.75">
      <c r="A9" s="136">
        <v>7</v>
      </c>
      <c r="B9" s="53" t="s">
        <v>180</v>
      </c>
      <c r="C9" s="20">
        <v>0</v>
      </c>
      <c r="D9" s="35">
        <v>2</v>
      </c>
      <c r="E9" s="19" t="s">
        <v>29</v>
      </c>
      <c r="F9" s="19" t="s">
        <v>29</v>
      </c>
    </row>
    <row r="10" spans="1:6" ht="15.75">
      <c r="A10" s="136">
        <v>8</v>
      </c>
      <c r="B10" s="53" t="s">
        <v>181</v>
      </c>
      <c r="C10" s="20">
        <v>0</v>
      </c>
      <c r="D10" s="35">
        <v>0.88800000000000001</v>
      </c>
      <c r="E10" s="19" t="s">
        <v>29</v>
      </c>
      <c r="F10" s="19" t="s">
        <v>29</v>
      </c>
    </row>
    <row r="11" spans="1:6" ht="15.75">
      <c r="A11" s="136">
        <v>9</v>
      </c>
      <c r="B11" s="52" t="s">
        <v>182</v>
      </c>
      <c r="C11" s="20">
        <v>0</v>
      </c>
      <c r="D11" s="35">
        <v>0.32</v>
      </c>
      <c r="E11" s="43" t="s">
        <v>9</v>
      </c>
      <c r="F11" s="43" t="s">
        <v>9</v>
      </c>
    </row>
    <row r="12" spans="1:6" ht="15.75">
      <c r="A12" s="136">
        <v>10</v>
      </c>
      <c r="B12" s="53" t="s">
        <v>183</v>
      </c>
      <c r="C12" s="20">
        <v>0</v>
      </c>
      <c r="D12" s="35">
        <v>1.97</v>
      </c>
      <c r="E12" s="19" t="s">
        <v>29</v>
      </c>
      <c r="F12" s="19" t="s">
        <v>29</v>
      </c>
    </row>
    <row r="13" spans="1:6" ht="15.75">
      <c r="A13" s="136">
        <v>11</v>
      </c>
      <c r="B13" s="53" t="s">
        <v>184</v>
      </c>
      <c r="C13" s="20">
        <v>0</v>
      </c>
      <c r="D13" s="35">
        <v>1.1000000000000001</v>
      </c>
      <c r="E13" s="19" t="s">
        <v>9</v>
      </c>
      <c r="F13" s="19" t="s">
        <v>9</v>
      </c>
    </row>
    <row r="14" spans="1:6" ht="15.75">
      <c r="A14" s="136">
        <v>12</v>
      </c>
      <c r="B14" s="53" t="s">
        <v>185</v>
      </c>
      <c r="C14" s="20">
        <v>0</v>
      </c>
      <c r="D14" s="35">
        <v>1.83</v>
      </c>
      <c r="E14" s="19" t="s">
        <v>9</v>
      </c>
      <c r="F14" s="19" t="s">
        <v>9</v>
      </c>
    </row>
    <row r="15" spans="1:6" ht="15.75">
      <c r="A15" s="136">
        <v>13</v>
      </c>
      <c r="B15" s="53" t="s">
        <v>186</v>
      </c>
      <c r="C15" s="20">
        <v>0</v>
      </c>
      <c r="D15" s="35">
        <v>4.4000000000000004</v>
      </c>
      <c r="E15" s="19" t="s">
        <v>9</v>
      </c>
      <c r="F15" s="19" t="s">
        <v>9</v>
      </c>
    </row>
    <row r="16" spans="1:6" ht="15.75">
      <c r="A16" s="136">
        <v>14</v>
      </c>
      <c r="B16" s="53" t="s">
        <v>187</v>
      </c>
      <c r="C16" s="20">
        <v>0</v>
      </c>
      <c r="D16" s="35">
        <v>3.56</v>
      </c>
      <c r="E16" s="19" t="s">
        <v>9</v>
      </c>
      <c r="F16" s="19" t="s">
        <v>9</v>
      </c>
    </row>
    <row r="17" spans="1:6" ht="15.75">
      <c r="A17" s="136">
        <v>15</v>
      </c>
      <c r="B17" s="53" t="s">
        <v>188</v>
      </c>
      <c r="C17" s="20">
        <v>0</v>
      </c>
      <c r="D17" s="35">
        <v>3.7</v>
      </c>
      <c r="E17" s="19" t="s">
        <v>9</v>
      </c>
      <c r="F17" s="19" t="s">
        <v>9</v>
      </c>
    </row>
    <row r="18" spans="1:6" ht="15.75">
      <c r="A18" s="136">
        <v>16</v>
      </c>
      <c r="B18" s="53" t="s">
        <v>189</v>
      </c>
      <c r="C18" s="20">
        <v>0</v>
      </c>
      <c r="D18" s="35">
        <v>3.66</v>
      </c>
      <c r="E18" s="19" t="s">
        <v>9</v>
      </c>
      <c r="F18" s="19" t="s">
        <v>9</v>
      </c>
    </row>
    <row r="19" spans="1:6" ht="15.75">
      <c r="A19" s="136">
        <v>17</v>
      </c>
      <c r="B19" s="53" t="s">
        <v>190</v>
      </c>
      <c r="C19" s="20">
        <v>0</v>
      </c>
      <c r="D19" s="35">
        <v>1.23</v>
      </c>
      <c r="E19" s="19" t="s">
        <v>9</v>
      </c>
      <c r="F19" s="19" t="s">
        <v>9</v>
      </c>
    </row>
    <row r="20" spans="1:6" ht="15.75">
      <c r="A20" s="136">
        <v>18</v>
      </c>
      <c r="B20" s="53" t="s">
        <v>191</v>
      </c>
      <c r="C20" s="20">
        <v>0</v>
      </c>
      <c r="D20" s="35">
        <v>2.59</v>
      </c>
      <c r="E20" s="19" t="s">
        <v>9</v>
      </c>
      <c r="F20" s="19" t="s">
        <v>9</v>
      </c>
    </row>
    <row r="21" spans="1:6" ht="15.75">
      <c r="A21" s="136">
        <v>19</v>
      </c>
      <c r="B21" s="53" t="s">
        <v>192</v>
      </c>
      <c r="C21" s="20">
        <v>0</v>
      </c>
      <c r="D21" s="35">
        <v>1.6</v>
      </c>
      <c r="E21" s="19" t="s">
        <v>9</v>
      </c>
      <c r="F21" s="19" t="s">
        <v>9</v>
      </c>
    </row>
    <row r="22" spans="1:6" ht="15.75">
      <c r="A22" s="136">
        <v>20</v>
      </c>
      <c r="B22" s="95" t="s">
        <v>193</v>
      </c>
      <c r="C22" s="38">
        <v>0</v>
      </c>
      <c r="D22" s="96">
        <v>3.08</v>
      </c>
      <c r="E22" s="43" t="s">
        <v>9</v>
      </c>
      <c r="F22" s="43" t="s">
        <v>9</v>
      </c>
    </row>
    <row r="23" spans="1:6" ht="15.75">
      <c r="A23" s="136">
        <v>21</v>
      </c>
      <c r="B23" s="100" t="s">
        <v>194</v>
      </c>
      <c r="C23" s="101">
        <v>0</v>
      </c>
      <c r="D23" s="102">
        <v>1.41</v>
      </c>
      <c r="E23" s="92" t="s">
        <v>9</v>
      </c>
      <c r="F23" s="103" t="s">
        <v>9</v>
      </c>
    </row>
    <row r="24" spans="1:6" ht="15.75">
      <c r="A24" s="136">
        <v>22</v>
      </c>
      <c r="B24" s="93" t="s">
        <v>195</v>
      </c>
      <c r="C24" s="20">
        <v>0</v>
      </c>
      <c r="D24" s="35">
        <v>1.1599999999999999</v>
      </c>
      <c r="E24" s="19" t="s">
        <v>9</v>
      </c>
      <c r="F24" s="19" t="s">
        <v>9</v>
      </c>
    </row>
    <row r="25" spans="1:6" ht="15.75">
      <c r="A25" s="136">
        <v>23</v>
      </c>
      <c r="B25" s="93" t="s">
        <v>196</v>
      </c>
      <c r="C25" s="97">
        <v>0</v>
      </c>
      <c r="D25" s="98">
        <v>0.88</v>
      </c>
      <c r="E25" s="99" t="s">
        <v>9</v>
      </c>
      <c r="F25" s="99" t="s">
        <v>9</v>
      </c>
    </row>
    <row r="26" spans="1:6" ht="15.75">
      <c r="A26" s="136">
        <v>24</v>
      </c>
      <c r="B26" s="53" t="s">
        <v>197</v>
      </c>
      <c r="C26" s="20">
        <v>0</v>
      </c>
      <c r="D26" s="35">
        <v>0.92</v>
      </c>
      <c r="E26" s="19" t="s">
        <v>9</v>
      </c>
      <c r="F26" s="19" t="s">
        <v>9</v>
      </c>
    </row>
    <row r="27" spans="1:6" ht="15.75">
      <c r="A27" s="136">
        <v>25</v>
      </c>
      <c r="B27" s="53" t="s">
        <v>198</v>
      </c>
      <c r="C27" s="20">
        <v>0</v>
      </c>
      <c r="D27" s="35">
        <v>0.35</v>
      </c>
      <c r="E27" s="19" t="s">
        <v>9</v>
      </c>
      <c r="F27" s="19" t="s">
        <v>9</v>
      </c>
    </row>
    <row r="28" spans="1:6" ht="15.75">
      <c r="A28" s="136">
        <v>26</v>
      </c>
      <c r="B28" s="53" t="s">
        <v>199</v>
      </c>
      <c r="C28" s="20">
        <v>0</v>
      </c>
      <c r="D28" s="35">
        <v>0.47</v>
      </c>
      <c r="E28" s="19" t="s">
        <v>9</v>
      </c>
      <c r="F28" s="19" t="s">
        <v>9</v>
      </c>
    </row>
    <row r="29" spans="1:6" ht="15.75">
      <c r="A29" s="136">
        <v>27</v>
      </c>
      <c r="B29" s="105" t="s">
        <v>200</v>
      </c>
      <c r="C29" s="106">
        <v>0</v>
      </c>
      <c r="D29" s="107">
        <v>0.82</v>
      </c>
      <c r="E29" s="108" t="s">
        <v>9</v>
      </c>
      <c r="F29" s="108" t="s">
        <v>9</v>
      </c>
    </row>
    <row r="30" spans="1:6" ht="15.75">
      <c r="A30" s="136">
        <v>28</v>
      </c>
      <c r="B30" s="93" t="s">
        <v>201</v>
      </c>
      <c r="C30" s="20">
        <v>0</v>
      </c>
      <c r="D30" s="35">
        <v>0.42</v>
      </c>
      <c r="E30" s="19" t="s">
        <v>9</v>
      </c>
      <c r="F30" s="19" t="s">
        <v>9</v>
      </c>
    </row>
    <row r="31" spans="1:6" ht="16.5" thickBot="1">
      <c r="A31" s="136">
        <v>29</v>
      </c>
      <c r="B31" s="93" t="s">
        <v>202</v>
      </c>
      <c r="C31" s="20">
        <v>0</v>
      </c>
      <c r="D31" s="35">
        <v>0.9</v>
      </c>
      <c r="E31" s="19" t="s">
        <v>29</v>
      </c>
      <c r="F31" s="19" t="s">
        <v>29</v>
      </c>
    </row>
    <row r="32" spans="1:6" ht="15.75">
      <c r="C32" s="25" t="s">
        <v>81</v>
      </c>
      <c r="D32" s="26" t="s">
        <v>82</v>
      </c>
      <c r="E32" s="33">
        <f>SUMIF(E3:E31,"A",D3:D31)</f>
        <v>0</v>
      </c>
      <c r="F32" s="33">
        <f>SUMIF(F3:F31,"A",D3:D31)</f>
        <v>0</v>
      </c>
    </row>
    <row r="33" spans="4:6" ht="15.75">
      <c r="D33" s="27" t="s">
        <v>83</v>
      </c>
      <c r="E33" s="31">
        <f>SUMIF(E3:E31,"B",D3:D31)</f>
        <v>0</v>
      </c>
      <c r="F33" s="31">
        <f>SUMIF(F3:F31,"B",D3:D31)</f>
        <v>0</v>
      </c>
    </row>
    <row r="34" spans="4:6" ht="15.75">
      <c r="D34" s="27" t="s">
        <v>84</v>
      </c>
      <c r="E34" s="31">
        <f>SUMIF(E3:E31,"C",D3:D31)</f>
        <v>14.568000000000001</v>
      </c>
      <c r="F34" s="31">
        <f>SUMIF(F3:F31,"C",D3:D31)</f>
        <v>14.568000000000001</v>
      </c>
    </row>
    <row r="35" spans="4:6" ht="16.5" thickBot="1">
      <c r="D35" s="29" t="s">
        <v>85</v>
      </c>
      <c r="E35" s="30">
        <f>SUMIF(E3:E31,"D",D3:D31)</f>
        <v>49.69</v>
      </c>
      <c r="F35" s="30">
        <f>SUMIF(F3:F31,"D",D3:D31)</f>
        <v>49.69</v>
      </c>
    </row>
  </sheetData>
  <mergeCells count="2">
    <mergeCell ref="E1:F1"/>
    <mergeCell ref="B2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A0D20-5196-449B-95AC-BEB1FC818B38}">
  <sheetPr>
    <tabColor rgb="FF92D050"/>
  </sheetPr>
  <dimension ref="A1:F62"/>
  <sheetViews>
    <sheetView zoomScale="70" zoomScaleNormal="70" workbookViewId="0">
      <selection activeCell="E54" sqref="E54"/>
    </sheetView>
  </sheetViews>
  <sheetFormatPr defaultRowHeight="15" customHeight="1"/>
  <cols>
    <col min="2" max="2" width="51.85546875" customWidth="1"/>
    <col min="5" max="5" width="14.7109375" customWidth="1"/>
    <col min="6" max="6" width="14.7109375" style="45" customWidth="1"/>
  </cols>
  <sheetData>
    <row r="1" spans="1:6" ht="108.75">
      <c r="B1" s="54" t="s">
        <v>0</v>
      </c>
      <c r="C1" s="22" t="s">
        <v>1</v>
      </c>
      <c r="D1" s="23" t="s">
        <v>2</v>
      </c>
      <c r="E1" s="14" t="s">
        <v>3</v>
      </c>
      <c r="F1" s="14"/>
    </row>
    <row r="2" spans="1:6" ht="31.5">
      <c r="A2" s="48" t="s">
        <v>4</v>
      </c>
      <c r="B2" s="10" t="s">
        <v>203</v>
      </c>
      <c r="C2" s="9"/>
      <c r="D2" s="9"/>
      <c r="E2" s="44" t="s">
        <v>6</v>
      </c>
      <c r="F2" s="48" t="s">
        <v>7</v>
      </c>
    </row>
    <row r="3" spans="1:6" ht="15.75">
      <c r="A3" s="136">
        <v>1</v>
      </c>
      <c r="B3" s="137" t="s">
        <v>204</v>
      </c>
      <c r="C3" s="138">
        <v>0</v>
      </c>
      <c r="D3" s="138">
        <v>1.19</v>
      </c>
      <c r="E3" s="19" t="s">
        <v>29</v>
      </c>
      <c r="F3" s="19" t="s">
        <v>29</v>
      </c>
    </row>
    <row r="4" spans="1:6" ht="15.75">
      <c r="A4" s="136">
        <v>2</v>
      </c>
      <c r="B4" s="137" t="s">
        <v>205</v>
      </c>
      <c r="C4" s="138">
        <v>0</v>
      </c>
      <c r="D4" s="138">
        <v>2.54</v>
      </c>
      <c r="E4" s="19" t="s">
        <v>9</v>
      </c>
      <c r="F4" s="19" t="s">
        <v>9</v>
      </c>
    </row>
    <row r="5" spans="1:6" ht="15.75">
      <c r="A5" s="136">
        <v>3</v>
      </c>
      <c r="B5" s="137" t="s">
        <v>206</v>
      </c>
      <c r="C5" s="138">
        <v>0</v>
      </c>
      <c r="D5" s="138">
        <v>1.5</v>
      </c>
      <c r="E5" s="19" t="s">
        <v>9</v>
      </c>
      <c r="F5" s="19" t="s">
        <v>9</v>
      </c>
    </row>
    <row r="6" spans="1:6" ht="15.75">
      <c r="A6" s="136">
        <v>4</v>
      </c>
      <c r="B6" s="137" t="s">
        <v>207</v>
      </c>
      <c r="C6" s="138">
        <v>0</v>
      </c>
      <c r="D6" s="138">
        <v>1.3</v>
      </c>
      <c r="E6" s="19" t="s">
        <v>29</v>
      </c>
      <c r="F6" s="19" t="s">
        <v>29</v>
      </c>
    </row>
    <row r="7" spans="1:6" ht="15.75">
      <c r="A7" s="136">
        <v>5</v>
      </c>
      <c r="B7" s="137" t="s">
        <v>208</v>
      </c>
      <c r="C7" s="138">
        <v>0</v>
      </c>
      <c r="D7" s="138">
        <v>1.52</v>
      </c>
      <c r="E7" s="19" t="s">
        <v>9</v>
      </c>
      <c r="F7" s="19" t="s">
        <v>9</v>
      </c>
    </row>
    <row r="8" spans="1:6" ht="15.75">
      <c r="A8" s="136">
        <v>6</v>
      </c>
      <c r="B8" s="137" t="s">
        <v>209</v>
      </c>
      <c r="C8" s="138">
        <v>0</v>
      </c>
      <c r="D8" s="138">
        <v>0.18</v>
      </c>
      <c r="E8" s="19" t="s">
        <v>9</v>
      </c>
      <c r="F8" s="19" t="s">
        <v>9</v>
      </c>
    </row>
    <row r="9" spans="1:6" ht="15.75">
      <c r="A9" s="136">
        <v>7</v>
      </c>
      <c r="B9" s="137" t="s">
        <v>210</v>
      </c>
      <c r="C9" s="138">
        <v>0</v>
      </c>
      <c r="D9" s="138">
        <v>2.7</v>
      </c>
      <c r="E9" s="19" t="s">
        <v>9</v>
      </c>
      <c r="F9" s="19" t="s">
        <v>9</v>
      </c>
    </row>
    <row r="10" spans="1:6" ht="15.75">
      <c r="A10" s="136">
        <v>8</v>
      </c>
      <c r="B10" s="137" t="s">
        <v>211</v>
      </c>
      <c r="C10" s="138">
        <v>0</v>
      </c>
      <c r="D10" s="138">
        <v>1.37</v>
      </c>
      <c r="E10" s="19" t="s">
        <v>29</v>
      </c>
      <c r="F10" s="19" t="s">
        <v>29</v>
      </c>
    </row>
    <row r="11" spans="1:6" ht="15.75">
      <c r="A11" s="136">
        <v>9</v>
      </c>
      <c r="B11" s="137" t="s">
        <v>212</v>
      </c>
      <c r="C11" s="138">
        <v>0</v>
      </c>
      <c r="D11" s="138">
        <v>0.6</v>
      </c>
      <c r="E11" s="19" t="s">
        <v>29</v>
      </c>
      <c r="F11" s="19" t="s">
        <v>29</v>
      </c>
    </row>
    <row r="12" spans="1:6" ht="15.75">
      <c r="A12" s="136">
        <v>10</v>
      </c>
      <c r="B12" s="137" t="s">
        <v>213</v>
      </c>
      <c r="C12" s="138">
        <v>0</v>
      </c>
      <c r="D12" s="138">
        <v>1.65</v>
      </c>
      <c r="E12" s="19" t="s">
        <v>9</v>
      </c>
      <c r="F12" s="19" t="s">
        <v>9</v>
      </c>
    </row>
    <row r="13" spans="1:6" ht="15.75">
      <c r="A13" s="136">
        <v>11</v>
      </c>
      <c r="B13" s="137" t="s">
        <v>214</v>
      </c>
      <c r="C13" s="138">
        <v>0</v>
      </c>
      <c r="D13" s="138">
        <v>0.32</v>
      </c>
      <c r="E13" s="19" t="s">
        <v>9</v>
      </c>
      <c r="F13" s="19" t="s">
        <v>9</v>
      </c>
    </row>
    <row r="14" spans="1:6" ht="15.75">
      <c r="A14" s="136">
        <v>12</v>
      </c>
      <c r="B14" s="137" t="s">
        <v>215</v>
      </c>
      <c r="C14" s="138">
        <v>0</v>
      </c>
      <c r="D14" s="138">
        <v>0.74</v>
      </c>
      <c r="E14" s="19" t="s">
        <v>9</v>
      </c>
      <c r="F14" s="19" t="s">
        <v>9</v>
      </c>
    </row>
    <row r="15" spans="1:6" ht="15.75">
      <c r="A15" s="136">
        <v>13</v>
      </c>
      <c r="B15" s="137" t="s">
        <v>216</v>
      </c>
      <c r="C15" s="138">
        <v>0</v>
      </c>
      <c r="D15" s="138">
        <v>1.62</v>
      </c>
      <c r="E15" s="19" t="s">
        <v>9</v>
      </c>
      <c r="F15" s="19" t="s">
        <v>9</v>
      </c>
    </row>
    <row r="16" spans="1:6" ht="15.75">
      <c r="A16" s="136">
        <v>14</v>
      </c>
      <c r="B16" s="137" t="s">
        <v>217</v>
      </c>
      <c r="C16" s="138">
        <v>0</v>
      </c>
      <c r="D16" s="138">
        <v>2.08</v>
      </c>
      <c r="E16" s="19" t="s">
        <v>9</v>
      </c>
      <c r="F16" s="19" t="s">
        <v>9</v>
      </c>
    </row>
    <row r="17" spans="1:6" ht="15.75">
      <c r="A17" s="136">
        <v>15</v>
      </c>
      <c r="B17" s="137" t="s">
        <v>218</v>
      </c>
      <c r="C17" s="138">
        <v>0</v>
      </c>
      <c r="D17" s="138">
        <v>2.08</v>
      </c>
      <c r="E17" s="19" t="s">
        <v>9</v>
      </c>
      <c r="F17" s="19" t="s">
        <v>9</v>
      </c>
    </row>
    <row r="18" spans="1:6" ht="15.75">
      <c r="A18" s="136">
        <v>16</v>
      </c>
      <c r="B18" s="137" t="s">
        <v>219</v>
      </c>
      <c r="C18" s="138">
        <v>0</v>
      </c>
      <c r="D18" s="138">
        <v>2.0099999999999998</v>
      </c>
      <c r="E18" s="19" t="s">
        <v>9</v>
      </c>
      <c r="F18" s="19" t="s">
        <v>9</v>
      </c>
    </row>
    <row r="19" spans="1:6" ht="15.75">
      <c r="A19" s="136">
        <v>17</v>
      </c>
      <c r="B19" s="137" t="s">
        <v>220</v>
      </c>
      <c r="C19" s="138">
        <v>0</v>
      </c>
      <c r="D19" s="138">
        <v>3.43</v>
      </c>
      <c r="E19" s="19" t="s">
        <v>29</v>
      </c>
      <c r="F19" s="19" t="s">
        <v>29</v>
      </c>
    </row>
    <row r="20" spans="1:6" ht="15.75">
      <c r="A20" s="136">
        <v>18</v>
      </c>
      <c r="B20" s="137" t="s">
        <v>221</v>
      </c>
      <c r="C20" s="138">
        <v>0</v>
      </c>
      <c r="D20" s="138">
        <v>0.53</v>
      </c>
      <c r="E20" s="19" t="s">
        <v>9</v>
      </c>
      <c r="F20" s="19" t="s">
        <v>9</v>
      </c>
    </row>
    <row r="21" spans="1:6" ht="15.75">
      <c r="A21" s="136">
        <v>19</v>
      </c>
      <c r="B21" s="137" t="s">
        <v>222</v>
      </c>
      <c r="C21" s="138">
        <v>0</v>
      </c>
      <c r="D21" s="138">
        <v>0.43</v>
      </c>
      <c r="E21" s="19" t="s">
        <v>9</v>
      </c>
      <c r="F21" s="19" t="s">
        <v>9</v>
      </c>
    </row>
    <row r="22" spans="1:6" ht="15.75">
      <c r="A22" s="136">
        <v>20</v>
      </c>
      <c r="B22" s="137" t="s">
        <v>223</v>
      </c>
      <c r="C22" s="138">
        <v>0</v>
      </c>
      <c r="D22" s="138">
        <v>1.1299999999999999</v>
      </c>
      <c r="E22" s="19" t="s">
        <v>29</v>
      </c>
      <c r="F22" s="19" t="s">
        <v>29</v>
      </c>
    </row>
    <row r="23" spans="1:6" ht="15.75">
      <c r="A23" s="136">
        <v>21</v>
      </c>
      <c r="B23" s="137" t="s">
        <v>224</v>
      </c>
      <c r="C23" s="138">
        <v>0</v>
      </c>
      <c r="D23" s="138">
        <v>2.02</v>
      </c>
      <c r="E23" s="19" t="s">
        <v>9</v>
      </c>
      <c r="F23" s="19" t="s">
        <v>9</v>
      </c>
    </row>
    <row r="24" spans="1:6" ht="15.75">
      <c r="A24" s="136">
        <v>22</v>
      </c>
      <c r="B24" s="137" t="s">
        <v>225</v>
      </c>
      <c r="C24" s="138">
        <v>0</v>
      </c>
      <c r="D24" s="138">
        <v>0.89</v>
      </c>
      <c r="E24" s="19" t="s">
        <v>9</v>
      </c>
      <c r="F24" s="19" t="s">
        <v>9</v>
      </c>
    </row>
    <row r="25" spans="1:6" ht="15.75">
      <c r="A25" s="136">
        <v>23</v>
      </c>
      <c r="B25" s="137" t="s">
        <v>226</v>
      </c>
      <c r="C25" s="138">
        <v>0</v>
      </c>
      <c r="D25" s="138">
        <v>2.84</v>
      </c>
      <c r="E25" s="19" t="s">
        <v>29</v>
      </c>
      <c r="F25" s="19" t="s">
        <v>29</v>
      </c>
    </row>
    <row r="26" spans="1:6" ht="15.75">
      <c r="A26" s="136">
        <v>24</v>
      </c>
      <c r="B26" s="137" t="s">
        <v>227</v>
      </c>
      <c r="C26" s="138">
        <v>0</v>
      </c>
      <c r="D26" s="138">
        <v>4.16</v>
      </c>
      <c r="E26" s="19" t="s">
        <v>29</v>
      </c>
      <c r="F26" s="19" t="s">
        <v>29</v>
      </c>
    </row>
    <row r="27" spans="1:6" ht="15.75">
      <c r="A27" s="136">
        <v>25</v>
      </c>
      <c r="B27" s="137" t="s">
        <v>228</v>
      </c>
      <c r="C27" s="138">
        <v>0</v>
      </c>
      <c r="D27" s="138">
        <v>4.2699999999999996</v>
      </c>
      <c r="E27" s="19" t="s">
        <v>9</v>
      </c>
      <c r="F27" s="19" t="s">
        <v>9</v>
      </c>
    </row>
    <row r="28" spans="1:6" ht="15.75">
      <c r="A28" s="136">
        <v>26</v>
      </c>
      <c r="B28" s="137" t="s">
        <v>229</v>
      </c>
      <c r="C28" s="138">
        <v>0</v>
      </c>
      <c r="D28" s="138">
        <v>3.6</v>
      </c>
      <c r="E28" s="19" t="s">
        <v>29</v>
      </c>
      <c r="F28" s="19" t="s">
        <v>29</v>
      </c>
    </row>
    <row r="29" spans="1:6" ht="15.75">
      <c r="A29" s="136">
        <v>27</v>
      </c>
      <c r="B29" s="137" t="s">
        <v>230</v>
      </c>
      <c r="C29" s="138">
        <v>0</v>
      </c>
      <c r="D29" s="138">
        <v>2.3199999999999998</v>
      </c>
      <c r="E29" s="19" t="s">
        <v>9</v>
      </c>
      <c r="F29" s="19" t="s">
        <v>9</v>
      </c>
    </row>
    <row r="30" spans="1:6" ht="15.75">
      <c r="A30" s="136">
        <v>28</v>
      </c>
      <c r="B30" s="137" t="s">
        <v>231</v>
      </c>
      <c r="C30" s="138">
        <v>0</v>
      </c>
      <c r="D30" s="138">
        <v>2.59</v>
      </c>
      <c r="E30" s="19" t="s">
        <v>9</v>
      </c>
      <c r="F30" s="19" t="s">
        <v>9</v>
      </c>
    </row>
    <row r="31" spans="1:6" ht="15.75">
      <c r="A31" s="136">
        <v>29</v>
      </c>
      <c r="B31" s="137" t="s">
        <v>232</v>
      </c>
      <c r="C31" s="138">
        <v>0</v>
      </c>
      <c r="D31" s="138">
        <v>0.33</v>
      </c>
      <c r="E31" s="19" t="s">
        <v>9</v>
      </c>
      <c r="F31" s="19" t="s">
        <v>9</v>
      </c>
    </row>
    <row r="32" spans="1:6" ht="15.75">
      <c r="A32" s="136">
        <v>30</v>
      </c>
      <c r="B32" s="137" t="s">
        <v>233</v>
      </c>
      <c r="C32" s="138">
        <v>0</v>
      </c>
      <c r="D32" s="138">
        <v>0.17199999999999999</v>
      </c>
      <c r="E32" s="19" t="s">
        <v>9</v>
      </c>
      <c r="F32" s="19" t="s">
        <v>9</v>
      </c>
    </row>
    <row r="33" spans="1:6" ht="15.75">
      <c r="A33" s="136">
        <v>31</v>
      </c>
      <c r="B33" s="137" t="s">
        <v>234</v>
      </c>
      <c r="C33" s="138">
        <v>0</v>
      </c>
      <c r="D33" s="138">
        <v>0.63</v>
      </c>
      <c r="E33" s="19" t="s">
        <v>9</v>
      </c>
      <c r="F33" s="19" t="s">
        <v>9</v>
      </c>
    </row>
    <row r="34" spans="1:6" ht="15.75">
      <c r="A34" s="136">
        <v>32</v>
      </c>
      <c r="B34" s="137" t="s">
        <v>235</v>
      </c>
      <c r="C34" s="138">
        <v>0</v>
      </c>
      <c r="D34" s="138">
        <v>0.92</v>
      </c>
      <c r="E34" s="19" t="s">
        <v>9</v>
      </c>
      <c r="F34" s="19" t="s">
        <v>9</v>
      </c>
    </row>
    <row r="35" spans="1:6" ht="15.75">
      <c r="A35" s="136">
        <v>33</v>
      </c>
      <c r="B35" s="137" t="s">
        <v>236</v>
      </c>
      <c r="C35" s="138">
        <v>0</v>
      </c>
      <c r="D35" s="138">
        <v>0.25</v>
      </c>
      <c r="E35" s="19" t="s">
        <v>29</v>
      </c>
      <c r="F35" s="19" t="s">
        <v>29</v>
      </c>
    </row>
    <row r="36" spans="1:6" ht="15.75">
      <c r="A36" s="136">
        <v>34</v>
      </c>
      <c r="B36" s="137" t="s">
        <v>237</v>
      </c>
      <c r="C36" s="138">
        <v>0</v>
      </c>
      <c r="D36" s="138">
        <v>0.3</v>
      </c>
      <c r="E36" s="19" t="s">
        <v>29</v>
      </c>
      <c r="F36" s="19" t="s">
        <v>29</v>
      </c>
    </row>
    <row r="37" spans="1:6" ht="15.75">
      <c r="A37" s="136">
        <v>35</v>
      </c>
      <c r="B37" s="137" t="s">
        <v>238</v>
      </c>
      <c r="C37" s="139">
        <v>0</v>
      </c>
      <c r="D37" s="140">
        <v>0.10299999999999999</v>
      </c>
      <c r="E37" s="19" t="s">
        <v>9</v>
      </c>
      <c r="F37" s="19" t="s">
        <v>9</v>
      </c>
    </row>
    <row r="38" spans="1:6" ht="15.75">
      <c r="A38" s="136">
        <v>36</v>
      </c>
      <c r="B38" s="137" t="s">
        <v>20</v>
      </c>
      <c r="C38" s="139">
        <v>0</v>
      </c>
      <c r="D38" s="141">
        <v>0.16500000000000001</v>
      </c>
      <c r="E38" s="19" t="s">
        <v>9</v>
      </c>
      <c r="F38" s="19" t="s">
        <v>9</v>
      </c>
    </row>
    <row r="39" spans="1:6" ht="15.75">
      <c r="A39" s="136">
        <v>37</v>
      </c>
      <c r="B39" s="137" t="s">
        <v>33</v>
      </c>
      <c r="C39" s="139">
        <v>0</v>
      </c>
      <c r="D39" s="141">
        <v>0.16700000000000001</v>
      </c>
      <c r="E39" s="19" t="s">
        <v>29</v>
      </c>
      <c r="F39" s="19" t="s">
        <v>29</v>
      </c>
    </row>
    <row r="40" spans="1:6" ht="15.75">
      <c r="A40" s="136">
        <v>38</v>
      </c>
      <c r="B40" s="137" t="s">
        <v>239</v>
      </c>
      <c r="C40" s="139">
        <v>0</v>
      </c>
      <c r="D40" s="141">
        <v>0.36699999999999999</v>
      </c>
      <c r="E40" s="19" t="s">
        <v>29</v>
      </c>
      <c r="F40" s="19" t="s">
        <v>29</v>
      </c>
    </row>
    <row r="41" spans="1:6" ht="15.75">
      <c r="A41" s="136">
        <v>39</v>
      </c>
      <c r="B41" s="137" t="s">
        <v>240</v>
      </c>
      <c r="C41" s="139">
        <v>0</v>
      </c>
      <c r="D41" s="141">
        <v>0.28100000000000003</v>
      </c>
      <c r="E41" s="19" t="s">
        <v>29</v>
      </c>
      <c r="F41" s="19" t="s">
        <v>29</v>
      </c>
    </row>
    <row r="42" spans="1:6" ht="15.75">
      <c r="A42" s="136">
        <v>40</v>
      </c>
      <c r="B42" s="137" t="s">
        <v>241</v>
      </c>
      <c r="C42" s="139">
        <v>0</v>
      </c>
      <c r="D42" s="141">
        <v>1.3180000000000001</v>
      </c>
      <c r="E42" s="19" t="s">
        <v>9</v>
      </c>
      <c r="F42" s="19" t="s">
        <v>9</v>
      </c>
    </row>
    <row r="43" spans="1:6" ht="15.75">
      <c r="A43" s="136">
        <v>41</v>
      </c>
      <c r="B43" s="137" t="s">
        <v>242</v>
      </c>
      <c r="C43" s="139">
        <v>0</v>
      </c>
      <c r="D43" s="141">
        <v>0.54800000000000004</v>
      </c>
      <c r="E43" s="19" t="s">
        <v>29</v>
      </c>
      <c r="F43" s="19" t="s">
        <v>29</v>
      </c>
    </row>
    <row r="44" spans="1:6" ht="15.75">
      <c r="A44" s="136">
        <v>42</v>
      </c>
      <c r="B44" s="137" t="s">
        <v>65</v>
      </c>
      <c r="C44" s="139">
        <v>0</v>
      </c>
      <c r="D44" s="141">
        <v>0.57999999999999996</v>
      </c>
      <c r="E44" s="19" t="s">
        <v>29</v>
      </c>
      <c r="F44" s="19" t="s">
        <v>29</v>
      </c>
    </row>
    <row r="45" spans="1:6" ht="15.75">
      <c r="A45" s="136">
        <v>43</v>
      </c>
      <c r="B45" s="137" t="s">
        <v>243</v>
      </c>
      <c r="C45" s="139">
        <v>0</v>
      </c>
      <c r="D45" s="141">
        <v>0.54100000000000004</v>
      </c>
      <c r="E45" s="19" t="s">
        <v>29</v>
      </c>
      <c r="F45" s="19" t="s">
        <v>29</v>
      </c>
    </row>
    <row r="46" spans="1:6" ht="15.75">
      <c r="A46" s="136">
        <v>44</v>
      </c>
      <c r="B46" s="137" t="s">
        <v>60</v>
      </c>
      <c r="C46" s="139">
        <v>0</v>
      </c>
      <c r="D46" s="141">
        <v>0.51200000000000001</v>
      </c>
      <c r="E46" s="19" t="s">
        <v>29</v>
      </c>
      <c r="F46" s="19" t="s">
        <v>29</v>
      </c>
    </row>
    <row r="47" spans="1:6" ht="15.75">
      <c r="A47" s="136">
        <v>45</v>
      </c>
      <c r="B47" s="137" t="s">
        <v>22</v>
      </c>
      <c r="C47" s="139">
        <v>0</v>
      </c>
      <c r="D47" s="141">
        <v>0.20499999999999999</v>
      </c>
      <c r="E47" s="19" t="s">
        <v>29</v>
      </c>
      <c r="F47" s="19" t="s">
        <v>29</v>
      </c>
    </row>
    <row r="48" spans="1:6" ht="15.75">
      <c r="A48" s="136">
        <v>46</v>
      </c>
      <c r="B48" s="137" t="s">
        <v>244</v>
      </c>
      <c r="C48" s="139">
        <v>0</v>
      </c>
      <c r="D48" s="141">
        <v>1.3169999999999999</v>
      </c>
      <c r="E48" s="19" t="s">
        <v>29</v>
      </c>
      <c r="F48" s="19" t="s">
        <v>29</v>
      </c>
    </row>
    <row r="49" spans="1:6" ht="15.75">
      <c r="A49" s="136">
        <v>47</v>
      </c>
      <c r="B49" s="137" t="s">
        <v>66</v>
      </c>
      <c r="C49" s="139">
        <v>0</v>
      </c>
      <c r="D49" s="141">
        <v>0.17199999999999999</v>
      </c>
      <c r="E49" s="19" t="s">
        <v>29</v>
      </c>
      <c r="F49" s="19" t="s">
        <v>29</v>
      </c>
    </row>
    <row r="50" spans="1:6" ht="15.75">
      <c r="A50" s="136">
        <v>48</v>
      </c>
      <c r="B50" s="137" t="s">
        <v>245</v>
      </c>
      <c r="C50" s="139">
        <v>0</v>
      </c>
      <c r="D50" s="141">
        <v>0.81899999999999995</v>
      </c>
      <c r="E50" s="19" t="s">
        <v>29</v>
      </c>
      <c r="F50" s="19" t="s">
        <v>29</v>
      </c>
    </row>
    <row r="51" spans="1:6" ht="15.75">
      <c r="A51" s="136">
        <v>49</v>
      </c>
      <c r="B51" s="137" t="s">
        <v>51</v>
      </c>
      <c r="C51" s="139">
        <v>0</v>
      </c>
      <c r="D51" s="141">
        <v>0.17599999999999999</v>
      </c>
      <c r="E51" s="19" t="s">
        <v>9</v>
      </c>
      <c r="F51" s="19" t="s">
        <v>9</v>
      </c>
    </row>
    <row r="52" spans="1:6" ht="15.75">
      <c r="A52" s="136">
        <v>50</v>
      </c>
      <c r="B52" s="137" t="s">
        <v>246</v>
      </c>
      <c r="C52" s="139">
        <v>0</v>
      </c>
      <c r="D52" s="141">
        <v>0.22700000000000001</v>
      </c>
      <c r="E52" s="19" t="s">
        <v>9</v>
      </c>
      <c r="F52" s="19" t="s">
        <v>9</v>
      </c>
    </row>
    <row r="53" spans="1:6" ht="16.5" thickBot="1">
      <c r="A53" s="136">
        <v>51</v>
      </c>
      <c r="B53" s="137" t="s">
        <v>247</v>
      </c>
      <c r="C53" s="139">
        <v>0</v>
      </c>
      <c r="D53" s="142">
        <v>1.8260000000000001</v>
      </c>
      <c r="E53" s="43" t="s">
        <v>29</v>
      </c>
      <c r="F53" s="19" t="s">
        <v>29</v>
      </c>
    </row>
    <row r="54" spans="1:6" ht="15.75">
      <c r="C54" s="25" t="s">
        <v>81</v>
      </c>
      <c r="D54" s="26" t="s">
        <v>82</v>
      </c>
      <c r="E54" s="33">
        <f>SUMIF(E3:E53,"A",D3:D53)</f>
        <v>0</v>
      </c>
      <c r="F54" s="33">
        <f>SUMIF(F3:F53,"A",D3:D53)</f>
        <v>0</v>
      </c>
    </row>
    <row r="55" spans="1:6" ht="15.75">
      <c r="D55" s="27" t="s">
        <v>83</v>
      </c>
      <c r="E55" s="31">
        <f>SUMIF(E3:E53,"B",D3:D53)</f>
        <v>0</v>
      </c>
      <c r="F55" s="31">
        <f>SUMIF(F3:F53,"B",D3:D53)</f>
        <v>0</v>
      </c>
    </row>
    <row r="56" spans="1:6" ht="15.75">
      <c r="D56" s="27" t="s">
        <v>84</v>
      </c>
      <c r="E56" s="31">
        <f>SUMIF(E3:E53,"C",D3:D53)</f>
        <v>27.504999999999999</v>
      </c>
      <c r="F56" s="31">
        <f>SUMIF(F3:F53,"C",D3:D53)</f>
        <v>27.504999999999999</v>
      </c>
    </row>
    <row r="57" spans="1:6" ht="16.5" thickBot="1">
      <c r="D57" s="29" t="s">
        <v>85</v>
      </c>
      <c r="E57" s="30">
        <f>SUMIF(E3:E53,"D",D3:D53)</f>
        <v>36.031000000000006</v>
      </c>
      <c r="F57" s="30">
        <f>SUMIF(F3:F53,"D",D3:D53)</f>
        <v>36.031000000000006</v>
      </c>
    </row>
    <row r="58" spans="1:6"/>
    <row r="59" spans="1:6"/>
    <row r="60" spans="1:6"/>
    <row r="61" spans="1:6"/>
    <row r="62" spans="1:6"/>
  </sheetData>
  <mergeCells count="2">
    <mergeCell ref="E1:F1"/>
    <mergeCell ref="B2:D2"/>
  </mergeCells>
  <pageMargins left="0.7" right="0.7" top="0.75" bottom="0.75" header="0.3" footer="0.3"/>
  <pageSetup paperSize="9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7EF7-9BC3-4337-A19B-3EEB981291C1}">
  <sheetPr>
    <tabColor rgb="FF92D050"/>
  </sheetPr>
  <dimension ref="A1:F53"/>
  <sheetViews>
    <sheetView zoomScale="70" zoomScaleNormal="70" workbookViewId="0">
      <selection activeCell="E53" sqref="E53"/>
    </sheetView>
  </sheetViews>
  <sheetFormatPr defaultRowHeight="15" customHeight="1"/>
  <cols>
    <col min="2" max="2" width="51.85546875" customWidth="1"/>
    <col min="5" max="5" width="14.7109375" customWidth="1"/>
    <col min="6" max="6" width="14.7109375" style="45" customWidth="1"/>
  </cols>
  <sheetData>
    <row r="1" spans="1:6" ht="108.75">
      <c r="B1" s="54" t="s">
        <v>0</v>
      </c>
      <c r="C1" s="22" t="s">
        <v>1</v>
      </c>
      <c r="D1" s="23" t="s">
        <v>2</v>
      </c>
      <c r="E1" s="14" t="s">
        <v>3</v>
      </c>
      <c r="F1" s="14"/>
    </row>
    <row r="2" spans="1:6" ht="31.5">
      <c r="A2" s="48" t="s">
        <v>4</v>
      </c>
      <c r="B2" s="10" t="s">
        <v>248</v>
      </c>
      <c r="C2" s="8"/>
      <c r="D2" s="8"/>
      <c r="E2" s="44" t="s">
        <v>249</v>
      </c>
      <c r="F2" s="48" t="s">
        <v>250</v>
      </c>
    </row>
    <row r="3" spans="1:6" ht="15.75">
      <c r="A3" s="136">
        <v>1</v>
      </c>
      <c r="B3" s="53" t="s">
        <v>251</v>
      </c>
      <c r="C3" s="20">
        <v>0</v>
      </c>
      <c r="D3" s="36">
        <v>1.4219999999999999</v>
      </c>
      <c r="E3" s="19" t="s">
        <v>252</v>
      </c>
      <c r="F3" s="19" t="s">
        <v>252</v>
      </c>
    </row>
    <row r="4" spans="1:6" ht="15.75">
      <c r="A4" s="136">
        <v>2</v>
      </c>
      <c r="B4" s="53" t="s">
        <v>253</v>
      </c>
      <c r="C4" s="20">
        <v>0</v>
      </c>
      <c r="D4" s="36">
        <v>0.23599999999999999</v>
      </c>
      <c r="E4" s="19" t="s">
        <v>9</v>
      </c>
      <c r="F4" s="19" t="s">
        <v>9</v>
      </c>
    </row>
    <row r="5" spans="1:6" ht="15.75">
      <c r="A5" s="136">
        <v>3</v>
      </c>
      <c r="B5" s="53" t="s">
        <v>254</v>
      </c>
      <c r="C5" s="20">
        <v>0</v>
      </c>
      <c r="D5" s="36">
        <v>0.185</v>
      </c>
      <c r="E5" s="19" t="s">
        <v>9</v>
      </c>
      <c r="F5" s="19" t="s">
        <v>9</v>
      </c>
    </row>
    <row r="6" spans="1:6" ht="15.75">
      <c r="A6" s="136">
        <v>4</v>
      </c>
      <c r="B6" s="53" t="s">
        <v>255</v>
      </c>
      <c r="C6" s="20">
        <v>0</v>
      </c>
      <c r="D6" s="36">
        <v>0.35199999999999998</v>
      </c>
      <c r="E6" s="19" t="s">
        <v>9</v>
      </c>
      <c r="F6" s="19" t="s">
        <v>9</v>
      </c>
    </row>
    <row r="7" spans="1:6" ht="15.75">
      <c r="A7" s="136">
        <v>5</v>
      </c>
      <c r="B7" s="53" t="s">
        <v>256</v>
      </c>
      <c r="C7" s="20">
        <v>0</v>
      </c>
      <c r="D7" s="36">
        <v>1.18</v>
      </c>
      <c r="E7" s="19" t="s">
        <v>252</v>
      </c>
      <c r="F7" s="19" t="s">
        <v>252</v>
      </c>
    </row>
    <row r="8" spans="1:6" ht="15.75">
      <c r="A8" s="136">
        <v>6</v>
      </c>
      <c r="B8" s="53" t="s">
        <v>257</v>
      </c>
      <c r="C8" s="20">
        <v>0</v>
      </c>
      <c r="D8" s="36">
        <v>0.47</v>
      </c>
      <c r="E8" s="19" t="s">
        <v>9</v>
      </c>
      <c r="F8" s="19" t="s">
        <v>9</v>
      </c>
    </row>
    <row r="9" spans="1:6" ht="15.75">
      <c r="A9" s="136">
        <v>7</v>
      </c>
      <c r="B9" s="53" t="s">
        <v>41</v>
      </c>
      <c r="C9" s="97">
        <v>0</v>
      </c>
      <c r="D9" s="104">
        <v>0.52700000000000002</v>
      </c>
      <c r="E9" s="19" t="s">
        <v>9</v>
      </c>
      <c r="F9" s="19" t="s">
        <v>9</v>
      </c>
    </row>
    <row r="10" spans="1:6" ht="15.75">
      <c r="A10" s="136">
        <v>8</v>
      </c>
      <c r="B10" s="53" t="s">
        <v>258</v>
      </c>
      <c r="C10" s="97">
        <v>0</v>
      </c>
      <c r="D10" s="104">
        <v>0.44500000000000001</v>
      </c>
      <c r="E10" s="19" t="s">
        <v>29</v>
      </c>
      <c r="F10" s="19" t="s">
        <v>29</v>
      </c>
    </row>
    <row r="11" spans="1:6" ht="15.75">
      <c r="A11" s="136">
        <v>9</v>
      </c>
      <c r="B11" s="53" t="s">
        <v>259</v>
      </c>
      <c r="C11" s="98">
        <v>0.77300000000000002</v>
      </c>
      <c r="D11" s="104">
        <v>1.1910000000000001</v>
      </c>
      <c r="E11" s="19" t="s">
        <v>29</v>
      </c>
      <c r="F11" s="19" t="s">
        <v>29</v>
      </c>
    </row>
    <row r="12" spans="1:6" ht="15.75">
      <c r="A12" s="136">
        <v>10</v>
      </c>
      <c r="B12" s="53" t="s">
        <v>260</v>
      </c>
      <c r="C12" s="97">
        <v>0</v>
      </c>
      <c r="D12" s="104">
        <v>0.17499999999999999</v>
      </c>
      <c r="E12" s="19" t="s">
        <v>9</v>
      </c>
      <c r="F12" s="19" t="s">
        <v>9</v>
      </c>
    </row>
    <row r="13" spans="1:6" ht="15.75">
      <c r="A13" s="136">
        <v>11</v>
      </c>
      <c r="B13" s="53" t="s">
        <v>261</v>
      </c>
      <c r="C13" s="97">
        <v>0</v>
      </c>
      <c r="D13" s="104">
        <v>1.343</v>
      </c>
      <c r="E13" s="19" t="s">
        <v>252</v>
      </c>
      <c r="F13" s="19" t="s">
        <v>252</v>
      </c>
    </row>
    <row r="14" spans="1:6" ht="15.75">
      <c r="A14" s="136">
        <v>12</v>
      </c>
      <c r="B14" s="53" t="s">
        <v>262</v>
      </c>
      <c r="C14" s="97">
        <v>0</v>
      </c>
      <c r="D14" s="104">
        <v>0.78400000000000003</v>
      </c>
      <c r="E14" s="19" t="s">
        <v>252</v>
      </c>
      <c r="F14" s="19" t="s">
        <v>252</v>
      </c>
    </row>
    <row r="15" spans="1:6" ht="15.75">
      <c r="A15" s="136">
        <v>13</v>
      </c>
      <c r="B15" s="53" t="s">
        <v>263</v>
      </c>
      <c r="C15" s="97">
        <v>0</v>
      </c>
      <c r="D15" s="104">
        <v>0.24</v>
      </c>
      <c r="E15" s="19" t="s">
        <v>9</v>
      </c>
      <c r="F15" s="19" t="s">
        <v>9</v>
      </c>
    </row>
    <row r="16" spans="1:6" ht="15.75">
      <c r="A16" s="136">
        <v>14</v>
      </c>
      <c r="B16" s="53" t="s">
        <v>60</v>
      </c>
      <c r="C16" s="97">
        <v>0</v>
      </c>
      <c r="D16" s="104">
        <v>1.456</v>
      </c>
      <c r="E16" s="19" t="s">
        <v>29</v>
      </c>
      <c r="F16" s="19" t="s">
        <v>29</v>
      </c>
    </row>
    <row r="17" spans="1:6" ht="15.75">
      <c r="A17" s="136">
        <v>15</v>
      </c>
      <c r="B17" s="53" t="s">
        <v>264</v>
      </c>
      <c r="C17" s="97">
        <v>0</v>
      </c>
      <c r="D17" s="104">
        <v>0.51600000000000001</v>
      </c>
      <c r="E17" s="19" t="s">
        <v>29</v>
      </c>
      <c r="F17" s="19" t="s">
        <v>29</v>
      </c>
    </row>
    <row r="18" spans="1:6" ht="15.75">
      <c r="A18" s="136">
        <v>16</v>
      </c>
      <c r="B18" s="53" t="s">
        <v>265</v>
      </c>
      <c r="C18" s="97">
        <v>0</v>
      </c>
      <c r="D18" s="104">
        <v>0.153</v>
      </c>
      <c r="E18" s="19" t="s">
        <v>9</v>
      </c>
      <c r="F18" s="19" t="s">
        <v>9</v>
      </c>
    </row>
    <row r="19" spans="1:6" ht="15.75">
      <c r="A19" s="136">
        <v>17</v>
      </c>
      <c r="B19" s="53" t="s">
        <v>20</v>
      </c>
      <c r="C19" s="97">
        <v>0</v>
      </c>
      <c r="D19" s="104">
        <v>1.2949999999999999</v>
      </c>
      <c r="E19" s="19" t="s">
        <v>29</v>
      </c>
      <c r="F19" s="19" t="s">
        <v>29</v>
      </c>
    </row>
    <row r="20" spans="1:6" ht="15.75">
      <c r="A20" s="136">
        <v>18</v>
      </c>
      <c r="B20" s="53" t="s">
        <v>266</v>
      </c>
      <c r="C20" s="97">
        <v>0</v>
      </c>
      <c r="D20" s="98">
        <v>0.39100000000000001</v>
      </c>
      <c r="E20" s="19" t="s">
        <v>9</v>
      </c>
      <c r="F20" s="19" t="s">
        <v>9</v>
      </c>
    </row>
    <row r="21" spans="1:6" ht="15.75">
      <c r="A21" s="136">
        <v>19</v>
      </c>
      <c r="B21" s="53" t="s">
        <v>267</v>
      </c>
      <c r="C21" s="97">
        <v>0</v>
      </c>
      <c r="D21" s="98">
        <v>0.78400000000000003</v>
      </c>
      <c r="E21" s="19" t="s">
        <v>29</v>
      </c>
      <c r="F21" s="19" t="s">
        <v>29</v>
      </c>
    </row>
    <row r="22" spans="1:6" ht="15.75">
      <c r="A22" s="136">
        <v>20</v>
      </c>
      <c r="B22" s="53" t="s">
        <v>268</v>
      </c>
      <c r="C22" s="97">
        <v>0</v>
      </c>
      <c r="D22" s="98">
        <v>0.13300000000000001</v>
      </c>
      <c r="E22" s="19" t="s">
        <v>9</v>
      </c>
      <c r="F22" s="19" t="s">
        <v>9</v>
      </c>
    </row>
    <row r="23" spans="1:6" ht="15.75">
      <c r="A23" s="136">
        <v>21</v>
      </c>
      <c r="B23" s="53" t="s">
        <v>269</v>
      </c>
      <c r="C23" s="20">
        <v>0</v>
      </c>
      <c r="D23" s="36">
        <v>1.2969999999999999</v>
      </c>
      <c r="E23" s="19" t="s">
        <v>9</v>
      </c>
      <c r="F23" s="19" t="s">
        <v>9</v>
      </c>
    </row>
    <row r="24" spans="1:6" ht="15.75">
      <c r="A24" s="136">
        <v>22</v>
      </c>
      <c r="B24" s="53" t="s">
        <v>62</v>
      </c>
      <c r="C24" s="20">
        <v>0</v>
      </c>
      <c r="D24" s="36">
        <v>1.38</v>
      </c>
      <c r="E24" s="19" t="s">
        <v>29</v>
      </c>
      <c r="F24" s="19" t="s">
        <v>29</v>
      </c>
    </row>
    <row r="25" spans="1:6" ht="15.75">
      <c r="A25" s="136">
        <v>23</v>
      </c>
      <c r="B25" s="53" t="s">
        <v>15</v>
      </c>
      <c r="C25" s="20">
        <v>0</v>
      </c>
      <c r="D25" s="36">
        <v>1.028</v>
      </c>
      <c r="E25" s="19" t="s">
        <v>29</v>
      </c>
      <c r="F25" s="19" t="s">
        <v>29</v>
      </c>
    </row>
    <row r="26" spans="1:6" ht="15.75">
      <c r="A26" s="136">
        <v>24</v>
      </c>
      <c r="B26" s="53" t="s">
        <v>270</v>
      </c>
      <c r="C26" s="20">
        <v>0</v>
      </c>
      <c r="D26" s="36">
        <v>0.39500000000000002</v>
      </c>
      <c r="E26" s="19" t="s">
        <v>9</v>
      </c>
      <c r="F26" s="19" t="s">
        <v>9</v>
      </c>
    </row>
    <row r="27" spans="1:6" ht="15.75">
      <c r="A27" s="136">
        <v>25</v>
      </c>
      <c r="B27" s="53" t="s">
        <v>271</v>
      </c>
      <c r="C27" s="20">
        <v>0</v>
      </c>
      <c r="D27" s="36">
        <v>0.25</v>
      </c>
      <c r="E27" s="19" t="s">
        <v>9</v>
      </c>
      <c r="F27" s="19" t="s">
        <v>9</v>
      </c>
    </row>
    <row r="28" spans="1:6" ht="15.75">
      <c r="A28" s="136">
        <v>26</v>
      </c>
      <c r="B28" s="53" t="s">
        <v>39</v>
      </c>
      <c r="C28" s="20">
        <v>0</v>
      </c>
      <c r="D28" s="36">
        <v>0.33300000000000002</v>
      </c>
      <c r="E28" s="19" t="s">
        <v>29</v>
      </c>
      <c r="F28" s="19" t="s">
        <v>29</v>
      </c>
    </row>
    <row r="29" spans="1:6" ht="15.75">
      <c r="A29" s="136">
        <v>27</v>
      </c>
      <c r="B29" s="53" t="s">
        <v>272</v>
      </c>
      <c r="C29" s="35">
        <v>0</v>
      </c>
      <c r="D29" s="36">
        <v>0.4</v>
      </c>
      <c r="E29" s="19" t="s">
        <v>9</v>
      </c>
      <c r="F29" s="19" t="s">
        <v>9</v>
      </c>
    </row>
    <row r="30" spans="1:6" ht="15.75">
      <c r="A30" s="136">
        <v>28</v>
      </c>
      <c r="B30" s="53" t="s">
        <v>67</v>
      </c>
      <c r="C30" s="35">
        <v>0.23499999999999999</v>
      </c>
      <c r="D30" s="36">
        <v>0.65700000000000003</v>
      </c>
      <c r="E30" s="19" t="s">
        <v>252</v>
      </c>
      <c r="F30" s="19" t="s">
        <v>252</v>
      </c>
    </row>
    <row r="31" spans="1:6" ht="15.75">
      <c r="A31" s="136">
        <v>29</v>
      </c>
      <c r="B31" s="53" t="s">
        <v>22</v>
      </c>
      <c r="C31" s="35">
        <v>0.77300000000000002</v>
      </c>
      <c r="D31" s="36">
        <v>1.0720000000000001</v>
      </c>
      <c r="E31" s="19" t="s">
        <v>9</v>
      </c>
      <c r="F31" s="19" t="s">
        <v>9</v>
      </c>
    </row>
    <row r="32" spans="1:6" ht="15.75">
      <c r="A32" s="136">
        <v>30</v>
      </c>
      <c r="B32" s="53" t="s">
        <v>273</v>
      </c>
      <c r="C32" s="35">
        <v>0</v>
      </c>
      <c r="D32" s="36">
        <v>0.86699999999999999</v>
      </c>
      <c r="E32" s="19" t="s">
        <v>29</v>
      </c>
      <c r="F32" s="19" t="s">
        <v>29</v>
      </c>
    </row>
    <row r="33" spans="1:6" ht="15.75">
      <c r="A33" s="136">
        <v>31</v>
      </c>
      <c r="B33" s="53" t="s">
        <v>274</v>
      </c>
      <c r="C33" s="35">
        <v>0</v>
      </c>
      <c r="D33" s="36">
        <v>0.19</v>
      </c>
      <c r="E33" s="19" t="s">
        <v>9</v>
      </c>
      <c r="F33" s="19" t="s">
        <v>9</v>
      </c>
    </row>
    <row r="34" spans="1:6" ht="15.75">
      <c r="A34" s="136">
        <v>32</v>
      </c>
      <c r="B34" s="53" t="s">
        <v>24</v>
      </c>
      <c r="C34" s="35">
        <v>0</v>
      </c>
      <c r="D34" s="36">
        <v>0.25900000000000001</v>
      </c>
      <c r="E34" s="19" t="s">
        <v>9</v>
      </c>
      <c r="F34" s="19" t="s">
        <v>9</v>
      </c>
    </row>
    <row r="35" spans="1:6" ht="15.75">
      <c r="A35" s="136">
        <v>33</v>
      </c>
      <c r="B35" s="53" t="s">
        <v>68</v>
      </c>
      <c r="C35" s="35">
        <v>0</v>
      </c>
      <c r="D35" s="36">
        <v>0.96</v>
      </c>
      <c r="E35" s="19" t="s">
        <v>9</v>
      </c>
      <c r="F35" s="19" t="s">
        <v>9</v>
      </c>
    </row>
    <row r="36" spans="1:6" ht="15.75">
      <c r="A36" s="136">
        <v>34</v>
      </c>
      <c r="B36" s="53" t="s">
        <v>25</v>
      </c>
      <c r="C36" s="35">
        <v>0</v>
      </c>
      <c r="D36" s="36">
        <v>0.27300000000000002</v>
      </c>
      <c r="E36" s="19" t="s">
        <v>29</v>
      </c>
      <c r="F36" s="19" t="s">
        <v>29</v>
      </c>
    </row>
    <row r="37" spans="1:6" ht="15.75">
      <c r="A37" s="136">
        <v>35</v>
      </c>
      <c r="B37" s="53" t="s">
        <v>275</v>
      </c>
      <c r="C37" s="35">
        <v>0</v>
      </c>
      <c r="D37" s="36">
        <v>0.14000000000000001</v>
      </c>
      <c r="E37" s="19" t="s">
        <v>9</v>
      </c>
      <c r="F37" s="19" t="s">
        <v>9</v>
      </c>
    </row>
    <row r="38" spans="1:6" ht="15.75">
      <c r="A38" s="136">
        <v>36</v>
      </c>
      <c r="B38" s="53" t="s">
        <v>276</v>
      </c>
      <c r="C38" s="35">
        <v>0</v>
      </c>
      <c r="D38" s="36">
        <v>0.25</v>
      </c>
      <c r="E38" s="19" t="s">
        <v>9</v>
      </c>
      <c r="F38" s="19" t="s">
        <v>9</v>
      </c>
    </row>
    <row r="39" spans="1:6" ht="15.75">
      <c r="A39" s="136">
        <v>37</v>
      </c>
      <c r="B39" s="53" t="s">
        <v>277</v>
      </c>
      <c r="C39" s="20">
        <v>0</v>
      </c>
      <c r="D39" s="20">
        <v>0.32200000000000001</v>
      </c>
      <c r="E39" s="19" t="s">
        <v>9</v>
      </c>
      <c r="F39" s="19" t="s">
        <v>9</v>
      </c>
    </row>
    <row r="40" spans="1:6" ht="15.75">
      <c r="A40" s="136">
        <v>38</v>
      </c>
      <c r="B40" s="53" t="s">
        <v>36</v>
      </c>
      <c r="C40" s="20">
        <v>0</v>
      </c>
      <c r="D40" s="20">
        <v>1.28</v>
      </c>
      <c r="E40" s="19" t="s">
        <v>29</v>
      </c>
      <c r="F40" s="19" t="s">
        <v>29</v>
      </c>
    </row>
    <row r="41" spans="1:6" ht="15.75">
      <c r="A41" s="136">
        <v>39</v>
      </c>
      <c r="B41" s="53" t="s">
        <v>278</v>
      </c>
      <c r="C41" s="20">
        <v>0</v>
      </c>
      <c r="D41" s="20">
        <v>0.53</v>
      </c>
      <c r="E41" s="19" t="s">
        <v>9</v>
      </c>
      <c r="F41" s="19" t="s">
        <v>9</v>
      </c>
    </row>
    <row r="42" spans="1:6" ht="15.75">
      <c r="A42" s="136">
        <v>40</v>
      </c>
      <c r="B42" s="53" t="s">
        <v>279</v>
      </c>
      <c r="C42" s="20">
        <v>0</v>
      </c>
      <c r="D42" s="20">
        <v>1.5</v>
      </c>
      <c r="E42" s="19" t="s">
        <v>9</v>
      </c>
      <c r="F42" s="19" t="s">
        <v>9</v>
      </c>
    </row>
    <row r="43" spans="1:6" ht="15.75">
      <c r="A43" s="136">
        <v>41</v>
      </c>
      <c r="B43" s="53" t="s">
        <v>280</v>
      </c>
      <c r="C43" s="20">
        <v>0</v>
      </c>
      <c r="D43" s="20">
        <v>0.16</v>
      </c>
      <c r="E43" s="109" t="s">
        <v>9</v>
      </c>
      <c r="F43" s="19" t="s">
        <v>9</v>
      </c>
    </row>
    <row r="44" spans="1:6" ht="15.75">
      <c r="A44" s="136">
        <v>42</v>
      </c>
      <c r="B44" s="53" t="s">
        <v>281</v>
      </c>
      <c r="C44" s="20">
        <v>0</v>
      </c>
      <c r="D44" s="20">
        <v>0.89</v>
      </c>
      <c r="E44" s="19" t="s">
        <v>9</v>
      </c>
      <c r="F44" s="19" t="s">
        <v>9</v>
      </c>
    </row>
    <row r="45" spans="1:6" ht="15.75">
      <c r="A45" s="136">
        <v>43</v>
      </c>
      <c r="B45" s="53" t="s">
        <v>282</v>
      </c>
      <c r="C45" s="20">
        <v>0.03</v>
      </c>
      <c r="D45" s="20">
        <v>0.32</v>
      </c>
      <c r="E45" s="19" t="s">
        <v>9</v>
      </c>
      <c r="F45" s="19" t="s">
        <v>9</v>
      </c>
    </row>
    <row r="46" spans="1:6" ht="15.75">
      <c r="A46" s="136">
        <v>44</v>
      </c>
      <c r="B46" s="53" t="s">
        <v>283</v>
      </c>
      <c r="C46" s="20">
        <v>0</v>
      </c>
      <c r="D46" s="20">
        <v>0.3</v>
      </c>
      <c r="E46" s="19" t="s">
        <v>9</v>
      </c>
      <c r="F46" s="19" t="s">
        <v>9</v>
      </c>
    </row>
    <row r="47" spans="1:6" ht="15.75">
      <c r="A47" s="136">
        <v>45</v>
      </c>
      <c r="B47" s="53" t="s">
        <v>284</v>
      </c>
      <c r="C47" s="20">
        <v>0</v>
      </c>
      <c r="D47" s="20">
        <v>0.55000000000000004</v>
      </c>
      <c r="E47" s="19" t="s">
        <v>29</v>
      </c>
      <c r="F47" s="19" t="s">
        <v>29</v>
      </c>
    </row>
    <row r="48" spans="1:6" ht="15.75">
      <c r="A48" s="136">
        <v>46</v>
      </c>
      <c r="B48" s="53" t="s">
        <v>285</v>
      </c>
      <c r="C48" s="20">
        <v>0</v>
      </c>
      <c r="D48" s="20">
        <v>0.12</v>
      </c>
      <c r="E48" s="19" t="s">
        <v>9</v>
      </c>
      <c r="F48" s="19" t="s">
        <v>9</v>
      </c>
    </row>
    <row r="49" spans="1:6" ht="16.5" thickBot="1">
      <c r="A49" s="136">
        <v>47</v>
      </c>
      <c r="B49" s="53" t="s">
        <v>286</v>
      </c>
      <c r="C49" s="20">
        <v>0</v>
      </c>
      <c r="D49" s="20">
        <v>0.35</v>
      </c>
      <c r="E49" s="19" t="s">
        <v>9</v>
      </c>
      <c r="F49" s="19" t="s">
        <v>9</v>
      </c>
    </row>
    <row r="50" spans="1:6" ht="15.75">
      <c r="C50" s="25" t="s">
        <v>81</v>
      </c>
      <c r="D50" s="26" t="s">
        <v>82</v>
      </c>
      <c r="E50" s="33">
        <f>SUMIF(E3:E49,"A",D3:D49)</f>
        <v>5.3860000000000001</v>
      </c>
      <c r="F50" s="33">
        <f>SUMIF(F3:F49,"A",D3:D49)</f>
        <v>5.3860000000000001</v>
      </c>
    </row>
    <row r="51" spans="1:6" ht="15.75">
      <c r="D51" s="27" t="s">
        <v>83</v>
      </c>
      <c r="E51" s="31">
        <f>SUMIF(E3:E49,"B",D3:D49)</f>
        <v>0</v>
      </c>
      <c r="F51" s="31">
        <f>SUMIF(F3:F49,"B",D3:D49)</f>
        <v>0</v>
      </c>
    </row>
    <row r="52" spans="1:6" ht="15.75">
      <c r="D52" s="27" t="s">
        <v>84</v>
      </c>
      <c r="E52" s="31">
        <f>SUMIF(E3:E49,"C",D3:D49)</f>
        <v>11.398000000000001</v>
      </c>
      <c r="F52" s="31">
        <f>SUMIF(F3:F49,"C",D3:D49)</f>
        <v>11.398000000000001</v>
      </c>
    </row>
    <row r="53" spans="1:6" ht="16.5" thickBot="1">
      <c r="D53" s="29" t="s">
        <v>85</v>
      </c>
      <c r="E53" s="30">
        <f>SUMIF(E3:E49,"D",D3:D49)</f>
        <v>12.567</v>
      </c>
      <c r="F53" s="30">
        <f>SUMIF(F3:F49,"D",D3:D49)</f>
        <v>12.567</v>
      </c>
    </row>
  </sheetData>
  <mergeCells count="2">
    <mergeCell ref="E1:F1"/>
    <mergeCell ref="B2:D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84EF-E83F-413B-9196-1EB76EE3681D}">
  <sheetPr>
    <tabColor rgb="FF92D050"/>
  </sheetPr>
  <dimension ref="A1:S41"/>
  <sheetViews>
    <sheetView zoomScale="55" zoomScaleNormal="55" workbookViewId="0">
      <selection activeCell="B1" sqref="B1"/>
    </sheetView>
  </sheetViews>
  <sheetFormatPr defaultRowHeight="15" customHeight="1"/>
  <cols>
    <col min="2" max="2" width="51.85546875" customWidth="1"/>
    <col min="5" max="5" width="14.7109375" customWidth="1"/>
    <col min="6" max="6" width="14.7109375" style="45" customWidth="1"/>
  </cols>
  <sheetData>
    <row r="1" spans="1:19" ht="110.25">
      <c r="B1" s="54" t="s">
        <v>0</v>
      </c>
      <c r="C1" s="22" t="s">
        <v>1</v>
      </c>
      <c r="D1" s="23" t="s">
        <v>2</v>
      </c>
      <c r="E1" s="14" t="s">
        <v>3</v>
      </c>
      <c r="F1" s="14"/>
    </row>
    <row r="2" spans="1:19" ht="31.5">
      <c r="A2" s="48" t="s">
        <v>4</v>
      </c>
      <c r="B2" s="10" t="s">
        <v>287</v>
      </c>
      <c r="C2" s="9"/>
      <c r="D2" s="9"/>
      <c r="E2" s="44" t="s">
        <v>6</v>
      </c>
      <c r="F2" s="48" t="s">
        <v>7</v>
      </c>
    </row>
    <row r="3" spans="1:19" ht="15.75">
      <c r="A3" s="136">
        <v>1</v>
      </c>
      <c r="B3" s="64" t="s">
        <v>288</v>
      </c>
      <c r="C3" s="32">
        <v>0</v>
      </c>
      <c r="D3" s="32">
        <v>4.66</v>
      </c>
      <c r="E3" s="19" t="s">
        <v>29</v>
      </c>
      <c r="F3" s="19" t="s">
        <v>29</v>
      </c>
    </row>
    <row r="4" spans="1:19" ht="15.75">
      <c r="A4" s="136">
        <v>2</v>
      </c>
      <c r="B4" s="64" t="s">
        <v>289</v>
      </c>
      <c r="C4" s="32">
        <v>0</v>
      </c>
      <c r="D4" s="34">
        <v>5.1029999999999998</v>
      </c>
      <c r="E4" s="19" t="s">
        <v>9</v>
      </c>
      <c r="F4" s="19" t="s">
        <v>9</v>
      </c>
    </row>
    <row r="5" spans="1:19" ht="15.75">
      <c r="A5" s="136">
        <v>3</v>
      </c>
      <c r="B5" s="64" t="s">
        <v>290</v>
      </c>
      <c r="C5" s="32">
        <v>0</v>
      </c>
      <c r="D5" s="32">
        <v>4.43</v>
      </c>
      <c r="E5" s="19" t="s">
        <v>9</v>
      </c>
      <c r="F5" s="19" t="s">
        <v>9</v>
      </c>
    </row>
    <row r="6" spans="1:19" ht="15.75">
      <c r="A6" s="136">
        <v>4</v>
      </c>
      <c r="B6" s="64" t="s">
        <v>291</v>
      </c>
      <c r="C6" s="32">
        <v>0</v>
      </c>
      <c r="D6" s="32">
        <v>0.64</v>
      </c>
      <c r="E6" s="19" t="s">
        <v>9</v>
      </c>
      <c r="F6" s="19" t="s">
        <v>9</v>
      </c>
    </row>
    <row r="7" spans="1:19" ht="15.75">
      <c r="A7" s="136">
        <v>5</v>
      </c>
      <c r="B7" s="64" t="s">
        <v>292</v>
      </c>
      <c r="C7" s="32">
        <v>0</v>
      </c>
      <c r="D7" s="32">
        <v>0.9</v>
      </c>
      <c r="E7" s="19" t="s">
        <v>9</v>
      </c>
      <c r="F7" s="19" t="s">
        <v>9</v>
      </c>
    </row>
    <row r="8" spans="1:19" ht="15.75">
      <c r="A8" s="136">
        <v>6</v>
      </c>
      <c r="B8" s="64" t="s">
        <v>293</v>
      </c>
      <c r="C8" s="32">
        <v>0</v>
      </c>
      <c r="D8" s="32">
        <v>0.8</v>
      </c>
      <c r="E8" s="19" t="s">
        <v>9</v>
      </c>
      <c r="F8" s="19" t="s">
        <v>9</v>
      </c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</row>
    <row r="9" spans="1:19" ht="15.75">
      <c r="A9" s="136">
        <v>7</v>
      </c>
      <c r="B9" s="64" t="s">
        <v>294</v>
      </c>
      <c r="C9" s="32">
        <v>0</v>
      </c>
      <c r="D9" s="32">
        <v>3.3</v>
      </c>
      <c r="E9" s="19" t="s">
        <v>29</v>
      </c>
      <c r="F9" s="19" t="s">
        <v>29</v>
      </c>
    </row>
    <row r="10" spans="1:19" ht="15.75">
      <c r="A10" s="136">
        <v>8</v>
      </c>
      <c r="B10" s="64" t="s">
        <v>295</v>
      </c>
      <c r="C10" s="32">
        <v>0</v>
      </c>
      <c r="D10" s="32">
        <v>0.5</v>
      </c>
      <c r="E10" s="19" t="s">
        <v>9</v>
      </c>
      <c r="F10" s="19" t="s">
        <v>9</v>
      </c>
    </row>
    <row r="11" spans="1:19" ht="15.75">
      <c r="A11" s="136">
        <v>9</v>
      </c>
      <c r="B11" s="64" t="s">
        <v>296</v>
      </c>
      <c r="C11" s="32">
        <v>0</v>
      </c>
      <c r="D11" s="34">
        <v>0.67500000000000004</v>
      </c>
      <c r="E11" s="19" t="s">
        <v>9</v>
      </c>
      <c r="F11" s="19" t="s">
        <v>9</v>
      </c>
    </row>
    <row r="12" spans="1:19" ht="15.75">
      <c r="A12" s="136">
        <v>10</v>
      </c>
      <c r="B12" s="64" t="s">
        <v>297</v>
      </c>
      <c r="C12" s="32">
        <v>0</v>
      </c>
      <c r="D12" s="32">
        <v>3.73</v>
      </c>
      <c r="E12" s="19" t="s">
        <v>9</v>
      </c>
      <c r="F12" s="19" t="s">
        <v>9</v>
      </c>
    </row>
    <row r="13" spans="1:19" ht="15.75">
      <c r="A13" s="136">
        <v>11</v>
      </c>
      <c r="B13" s="64" t="s">
        <v>298</v>
      </c>
      <c r="C13" s="32">
        <v>0</v>
      </c>
      <c r="D13" s="32">
        <v>1.86</v>
      </c>
      <c r="E13" s="19" t="s">
        <v>9</v>
      </c>
      <c r="F13" s="19" t="s">
        <v>9</v>
      </c>
    </row>
    <row r="14" spans="1:19" ht="15.75">
      <c r="A14" s="136">
        <v>12</v>
      </c>
      <c r="B14" s="64" t="s">
        <v>299</v>
      </c>
      <c r="C14" s="32">
        <v>0</v>
      </c>
      <c r="D14" s="34">
        <v>1.8360000000000001</v>
      </c>
      <c r="E14" s="19" t="s">
        <v>9</v>
      </c>
      <c r="F14" s="19" t="s">
        <v>9</v>
      </c>
    </row>
    <row r="15" spans="1:19" ht="15.75">
      <c r="A15" s="136">
        <v>13</v>
      </c>
      <c r="B15" s="64" t="s">
        <v>300</v>
      </c>
      <c r="C15" s="32">
        <v>0</v>
      </c>
      <c r="D15" s="32">
        <v>0.9</v>
      </c>
      <c r="E15" s="19" t="s">
        <v>9</v>
      </c>
      <c r="F15" s="19" t="s">
        <v>9</v>
      </c>
    </row>
    <row r="16" spans="1:19" ht="15.75">
      <c r="A16" s="136">
        <v>14</v>
      </c>
      <c r="B16" s="64" t="s">
        <v>301</v>
      </c>
      <c r="C16" s="32">
        <v>0</v>
      </c>
      <c r="D16" s="34">
        <v>2.0190000000000001</v>
      </c>
      <c r="E16" s="19" t="s">
        <v>29</v>
      </c>
      <c r="F16" s="19" t="s">
        <v>29</v>
      </c>
    </row>
    <row r="17" spans="1:6" ht="15.75">
      <c r="A17" s="136">
        <v>15</v>
      </c>
      <c r="B17" s="64" t="s">
        <v>302</v>
      </c>
      <c r="C17" s="32">
        <v>0</v>
      </c>
      <c r="D17" s="34">
        <v>0.90600000000000003</v>
      </c>
      <c r="E17" s="19" t="s">
        <v>9</v>
      </c>
      <c r="F17" s="19" t="s">
        <v>9</v>
      </c>
    </row>
    <row r="18" spans="1:6" ht="15.75">
      <c r="A18" s="136">
        <v>16</v>
      </c>
      <c r="B18" s="64" t="s">
        <v>303</v>
      </c>
      <c r="C18" s="32">
        <v>0</v>
      </c>
      <c r="D18" s="32">
        <v>1.47</v>
      </c>
      <c r="E18" s="19" t="s">
        <v>9</v>
      </c>
      <c r="F18" s="19" t="s">
        <v>9</v>
      </c>
    </row>
    <row r="19" spans="1:6" ht="15.75">
      <c r="A19" s="136">
        <v>17</v>
      </c>
      <c r="B19" s="64" t="s">
        <v>304</v>
      </c>
      <c r="C19" s="32">
        <v>0</v>
      </c>
      <c r="D19" s="34">
        <v>1.6910000000000001</v>
      </c>
      <c r="E19" s="19" t="s">
        <v>9</v>
      </c>
      <c r="F19" s="19" t="s">
        <v>9</v>
      </c>
    </row>
    <row r="20" spans="1:6" ht="15.75">
      <c r="A20" s="136">
        <v>18</v>
      </c>
      <c r="B20" s="64" t="s">
        <v>305</v>
      </c>
      <c r="C20" s="32">
        <v>0</v>
      </c>
      <c r="D20" s="34">
        <v>2.431</v>
      </c>
      <c r="E20" s="19" t="s">
        <v>9</v>
      </c>
      <c r="F20" s="19" t="s">
        <v>9</v>
      </c>
    </row>
    <row r="21" spans="1:6" ht="15.75">
      <c r="A21" s="136">
        <v>19</v>
      </c>
      <c r="B21" s="64" t="s">
        <v>306</v>
      </c>
      <c r="C21" s="32">
        <v>0</v>
      </c>
      <c r="D21" s="34">
        <v>1.9650000000000001</v>
      </c>
      <c r="E21" s="19" t="s">
        <v>9</v>
      </c>
      <c r="F21" s="19" t="s">
        <v>9</v>
      </c>
    </row>
    <row r="22" spans="1:6" ht="15.75">
      <c r="A22" s="136">
        <v>20</v>
      </c>
      <c r="B22" s="64" t="s">
        <v>307</v>
      </c>
      <c r="C22" s="32">
        <v>0</v>
      </c>
      <c r="D22" s="32">
        <v>1.25</v>
      </c>
      <c r="E22" s="19" t="s">
        <v>9</v>
      </c>
      <c r="F22" s="19" t="s">
        <v>9</v>
      </c>
    </row>
    <row r="23" spans="1:6" ht="15.75">
      <c r="A23" s="136">
        <v>21</v>
      </c>
      <c r="B23" s="64" t="s">
        <v>308</v>
      </c>
      <c r="C23" s="32">
        <v>0</v>
      </c>
      <c r="D23" s="32">
        <v>0.82</v>
      </c>
      <c r="E23" s="19" t="s">
        <v>9</v>
      </c>
      <c r="F23" s="19" t="s">
        <v>9</v>
      </c>
    </row>
    <row r="24" spans="1:6" ht="15.75">
      <c r="A24" s="136">
        <v>22</v>
      </c>
      <c r="B24" s="64" t="s">
        <v>309</v>
      </c>
      <c r="C24" s="32">
        <v>0</v>
      </c>
      <c r="D24" s="32">
        <v>0.38</v>
      </c>
      <c r="E24" s="19" t="s">
        <v>9</v>
      </c>
      <c r="F24" s="19" t="s">
        <v>9</v>
      </c>
    </row>
    <row r="25" spans="1:6" ht="15.75">
      <c r="A25" s="136">
        <v>23</v>
      </c>
      <c r="B25" s="64" t="s">
        <v>310</v>
      </c>
      <c r="C25" s="32">
        <v>0</v>
      </c>
      <c r="D25" s="32">
        <v>1.2</v>
      </c>
      <c r="E25" s="19" t="s">
        <v>9</v>
      </c>
      <c r="F25" s="19" t="s">
        <v>9</v>
      </c>
    </row>
    <row r="26" spans="1:6" ht="15.75">
      <c r="A26" s="136">
        <v>24</v>
      </c>
      <c r="B26" s="64" t="s">
        <v>311</v>
      </c>
      <c r="C26" s="32">
        <v>0</v>
      </c>
      <c r="D26" s="32">
        <v>1.71</v>
      </c>
      <c r="E26" s="19" t="s">
        <v>9</v>
      </c>
      <c r="F26" s="19" t="s">
        <v>9</v>
      </c>
    </row>
    <row r="27" spans="1:6" ht="15.75">
      <c r="A27" s="136">
        <v>25</v>
      </c>
      <c r="B27" s="64" t="s">
        <v>312</v>
      </c>
      <c r="C27" s="32">
        <v>0</v>
      </c>
      <c r="D27" s="32">
        <v>0.2</v>
      </c>
      <c r="E27" s="19" t="s">
        <v>9</v>
      </c>
      <c r="F27" s="19" t="s">
        <v>9</v>
      </c>
    </row>
    <row r="28" spans="1:6" ht="15.75">
      <c r="A28" s="136">
        <v>26</v>
      </c>
      <c r="B28" s="64" t="s">
        <v>313</v>
      </c>
      <c r="C28" s="32">
        <v>0</v>
      </c>
      <c r="D28" s="32">
        <v>1.68</v>
      </c>
      <c r="E28" s="19" t="s">
        <v>9</v>
      </c>
      <c r="F28" s="19" t="s">
        <v>9</v>
      </c>
    </row>
    <row r="29" spans="1:6" ht="15.75">
      <c r="A29" s="136">
        <v>27</v>
      </c>
      <c r="B29" s="64" t="s">
        <v>314</v>
      </c>
      <c r="C29" s="32">
        <v>0</v>
      </c>
      <c r="D29" s="34">
        <v>0.17499999999999999</v>
      </c>
      <c r="E29" s="19" t="s">
        <v>9</v>
      </c>
      <c r="F29" s="19" t="s">
        <v>9</v>
      </c>
    </row>
    <row r="30" spans="1:6" ht="15.75">
      <c r="A30" s="136">
        <v>28</v>
      </c>
      <c r="B30" s="64" t="s">
        <v>315</v>
      </c>
      <c r="C30" s="32">
        <v>0</v>
      </c>
      <c r="D30" s="32">
        <v>0.8</v>
      </c>
      <c r="E30" s="19" t="s">
        <v>9</v>
      </c>
      <c r="F30" s="19" t="s">
        <v>9</v>
      </c>
    </row>
    <row r="31" spans="1:6" ht="15.75">
      <c r="A31" s="136">
        <v>29</v>
      </c>
      <c r="B31" s="64" t="s">
        <v>316</v>
      </c>
      <c r="C31" s="32">
        <v>0</v>
      </c>
      <c r="D31" s="34">
        <v>1.496</v>
      </c>
      <c r="E31" s="19" t="s">
        <v>9</v>
      </c>
      <c r="F31" s="19" t="s">
        <v>9</v>
      </c>
    </row>
    <row r="32" spans="1:6" ht="15.75">
      <c r="A32" s="136">
        <v>30</v>
      </c>
      <c r="B32" s="64" t="s">
        <v>60</v>
      </c>
      <c r="C32" s="32">
        <v>0</v>
      </c>
      <c r="D32" s="32">
        <v>1.6</v>
      </c>
      <c r="E32" s="19" t="s">
        <v>58</v>
      </c>
      <c r="F32" s="19" t="s">
        <v>29</v>
      </c>
    </row>
    <row r="33" spans="1:6" ht="15.75">
      <c r="A33" s="136">
        <v>31</v>
      </c>
      <c r="B33" s="64" t="s">
        <v>317</v>
      </c>
      <c r="C33" s="32">
        <v>0</v>
      </c>
      <c r="D33" s="32">
        <v>0.5</v>
      </c>
      <c r="E33" s="19" t="s">
        <v>29</v>
      </c>
      <c r="F33" s="19" t="s">
        <v>29</v>
      </c>
    </row>
    <row r="34" spans="1:6" ht="15.75">
      <c r="A34" s="136">
        <v>32</v>
      </c>
      <c r="B34" s="64" t="s">
        <v>20</v>
      </c>
      <c r="C34" s="32">
        <v>0</v>
      </c>
      <c r="D34" s="32">
        <v>0.4</v>
      </c>
      <c r="E34" s="19" t="s">
        <v>9</v>
      </c>
      <c r="F34" s="19" t="s">
        <v>9</v>
      </c>
    </row>
    <row r="35" spans="1:6" ht="15.75">
      <c r="A35" s="136">
        <v>33</v>
      </c>
      <c r="B35" s="64" t="s">
        <v>15</v>
      </c>
      <c r="C35" s="32">
        <v>0</v>
      </c>
      <c r="D35" s="32">
        <v>0.6</v>
      </c>
      <c r="E35" s="19" t="s">
        <v>29</v>
      </c>
      <c r="F35" s="19" t="s">
        <v>29</v>
      </c>
    </row>
    <row r="36" spans="1:6" ht="16.5" thickBot="1">
      <c r="A36" s="136">
        <v>34</v>
      </c>
      <c r="B36" s="64" t="s">
        <v>16</v>
      </c>
      <c r="C36" s="32">
        <v>0</v>
      </c>
      <c r="D36" s="32">
        <v>0.2</v>
      </c>
      <c r="E36" s="43" t="s">
        <v>9</v>
      </c>
      <c r="F36" s="19" t="s">
        <v>9</v>
      </c>
    </row>
    <row r="37" spans="1:6" ht="15.75">
      <c r="C37" s="25" t="s">
        <v>81</v>
      </c>
      <c r="D37" s="26" t="s">
        <v>82</v>
      </c>
      <c r="E37" s="33">
        <f>SUMIF(E3:E36,"A",D3:D36)</f>
        <v>0</v>
      </c>
      <c r="F37" s="33">
        <f>SUMIF(F3:F36,"A",E3:E36)</f>
        <v>0</v>
      </c>
    </row>
    <row r="38" spans="1:6" ht="15.75">
      <c r="D38" s="27" t="s">
        <v>83</v>
      </c>
      <c r="E38" s="31">
        <f>SUMIF(E3:E36,"B",D3:D36)</f>
        <v>1.6</v>
      </c>
      <c r="F38" s="31">
        <f>SUMIF(F3:F36,"B",D3:D36)</f>
        <v>0</v>
      </c>
    </row>
    <row r="39" spans="1:6" ht="15.75">
      <c r="D39" s="27" t="s">
        <v>84</v>
      </c>
      <c r="E39" s="31">
        <f>SUMIF(E3:E36,"C",D3:D36)</f>
        <v>11.078999999999999</v>
      </c>
      <c r="F39" s="31">
        <f>SUMIF(F3:F36,"C",D3:D36)</f>
        <v>12.678999999999998</v>
      </c>
    </row>
    <row r="40" spans="1:6" ht="16.5" thickBot="1">
      <c r="D40" s="29" t="s">
        <v>85</v>
      </c>
      <c r="E40" s="30">
        <f>SUMIF(E3:E36,"D",D3:D36)</f>
        <v>40.148000000000003</v>
      </c>
      <c r="F40" s="30">
        <f>SUMIF(F3:F36,"D",D3:D36)</f>
        <v>40.148000000000003</v>
      </c>
    </row>
    <row r="41" spans="1:6">
      <c r="E41" s="45"/>
    </row>
  </sheetData>
  <mergeCells count="2">
    <mergeCell ref="E1:F1"/>
    <mergeCell ref="B2:D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866E4-0994-4563-B0E5-78858D62464D}">
  <sheetPr>
    <tabColor rgb="FF92D050"/>
  </sheetPr>
  <dimension ref="A1:F83"/>
  <sheetViews>
    <sheetView tabSelected="1" topLeftCell="A27" zoomScale="55" zoomScaleNormal="55" workbookViewId="0">
      <selection activeCell="J12" sqref="J12"/>
    </sheetView>
  </sheetViews>
  <sheetFormatPr defaultRowHeight="15"/>
  <cols>
    <col min="2" max="2" width="51.85546875" customWidth="1"/>
    <col min="5" max="6" width="14.7109375" customWidth="1"/>
  </cols>
  <sheetData>
    <row r="1" spans="1:6" ht="72">
      <c r="B1" s="54" t="s">
        <v>0</v>
      </c>
      <c r="C1" s="22" t="s">
        <v>1</v>
      </c>
      <c r="D1" s="23" t="s">
        <v>2</v>
      </c>
      <c r="E1" s="14" t="s">
        <v>3</v>
      </c>
      <c r="F1" s="14"/>
    </row>
    <row r="2" spans="1:6" ht="31.5">
      <c r="A2" s="153" t="s">
        <v>4</v>
      </c>
      <c r="B2" s="7" t="s">
        <v>287</v>
      </c>
      <c r="C2" s="6"/>
      <c r="D2" s="6"/>
      <c r="E2" s="152" t="s">
        <v>6</v>
      </c>
      <c r="F2" s="153" t="s">
        <v>7</v>
      </c>
    </row>
    <row r="3" spans="1:6" ht="15.75">
      <c r="A3" s="136">
        <v>1</v>
      </c>
      <c r="B3" s="64" t="s">
        <v>776</v>
      </c>
      <c r="C3" s="32">
        <v>0</v>
      </c>
      <c r="D3" s="32" t="s">
        <v>777</v>
      </c>
      <c r="E3" s="19" t="s">
        <v>58</v>
      </c>
      <c r="F3" s="19" t="s">
        <v>58</v>
      </c>
    </row>
    <row r="4" spans="1:6" ht="15.75">
      <c r="A4" s="136">
        <v>2</v>
      </c>
      <c r="B4" s="64" t="s">
        <v>264</v>
      </c>
      <c r="C4" s="32">
        <v>0</v>
      </c>
      <c r="D4" s="34">
        <v>1.8180000000000001</v>
      </c>
      <c r="E4" s="19" t="s">
        <v>58</v>
      </c>
      <c r="F4" s="19" t="s">
        <v>58</v>
      </c>
    </row>
    <row r="5" spans="1:6" ht="15.75">
      <c r="A5" s="136">
        <v>3</v>
      </c>
      <c r="B5" s="64" t="s">
        <v>778</v>
      </c>
      <c r="C5" s="32">
        <v>0</v>
      </c>
      <c r="D5" s="32">
        <v>0.92300000000000004</v>
      </c>
      <c r="E5" s="19" t="s">
        <v>58</v>
      </c>
      <c r="F5" s="19" t="s">
        <v>58</v>
      </c>
    </row>
    <row r="6" spans="1:6" ht="15.75">
      <c r="A6" s="136">
        <v>4</v>
      </c>
      <c r="B6" s="64" t="s">
        <v>779</v>
      </c>
      <c r="C6" s="32">
        <v>0</v>
      </c>
      <c r="D6" s="32">
        <v>1.591</v>
      </c>
      <c r="E6" s="19" t="s">
        <v>58</v>
      </c>
      <c r="F6" s="19" t="s">
        <v>58</v>
      </c>
    </row>
    <row r="7" spans="1:6" ht="15.75">
      <c r="A7" s="136">
        <v>5</v>
      </c>
      <c r="B7" s="64" t="s">
        <v>255</v>
      </c>
      <c r="C7" s="32">
        <v>0</v>
      </c>
      <c r="D7" s="32">
        <v>0.82699999999999996</v>
      </c>
      <c r="E7" s="19" t="s">
        <v>58</v>
      </c>
      <c r="F7" s="19" t="s">
        <v>58</v>
      </c>
    </row>
    <row r="8" spans="1:6" ht="15.75">
      <c r="A8" s="136">
        <v>6</v>
      </c>
      <c r="B8" s="64" t="s">
        <v>24</v>
      </c>
      <c r="C8" s="32">
        <v>0</v>
      </c>
      <c r="D8" s="32">
        <v>0.378</v>
      </c>
      <c r="E8" s="19" t="s">
        <v>58</v>
      </c>
      <c r="F8" s="19" t="s">
        <v>58</v>
      </c>
    </row>
    <row r="9" spans="1:6" ht="15.75">
      <c r="A9" s="136">
        <v>7</v>
      </c>
      <c r="B9" s="64" t="s">
        <v>780</v>
      </c>
      <c r="C9" s="32">
        <v>0</v>
      </c>
      <c r="D9" s="32">
        <v>0.51100000000000001</v>
      </c>
      <c r="E9" s="19" t="s">
        <v>58</v>
      </c>
      <c r="F9" s="19" t="s">
        <v>58</v>
      </c>
    </row>
    <row r="10" spans="1:6" ht="15.75">
      <c r="A10" s="136">
        <v>8</v>
      </c>
      <c r="B10" s="64" t="s">
        <v>269</v>
      </c>
      <c r="C10" s="32">
        <v>0</v>
      </c>
      <c r="D10" s="32">
        <v>0.26500000000000001</v>
      </c>
      <c r="E10" s="19" t="s">
        <v>58</v>
      </c>
      <c r="F10" s="19" t="s">
        <v>58</v>
      </c>
    </row>
    <row r="11" spans="1:6" ht="15.75">
      <c r="A11" s="136">
        <v>9</v>
      </c>
      <c r="B11" s="64" t="s">
        <v>781</v>
      </c>
      <c r="C11" s="32">
        <v>0</v>
      </c>
      <c r="D11" s="34">
        <v>0.65700000000000003</v>
      </c>
      <c r="E11" s="19" t="s">
        <v>58</v>
      </c>
      <c r="F11" s="19" t="s">
        <v>58</v>
      </c>
    </row>
    <row r="12" spans="1:6" ht="15.75">
      <c r="A12" s="136">
        <v>10</v>
      </c>
      <c r="B12" s="64" t="s">
        <v>782</v>
      </c>
      <c r="C12" s="32">
        <v>0</v>
      </c>
      <c r="D12" s="32">
        <v>0.65700000000000003</v>
      </c>
      <c r="E12" s="19" t="s">
        <v>58</v>
      </c>
      <c r="F12" s="19" t="s">
        <v>58</v>
      </c>
    </row>
    <row r="13" spans="1:6" ht="15.75">
      <c r="A13" s="136">
        <v>11</v>
      </c>
      <c r="B13" s="64" t="s">
        <v>783</v>
      </c>
      <c r="C13" s="32">
        <v>0</v>
      </c>
      <c r="D13" s="32">
        <v>0.91800000000000004</v>
      </c>
      <c r="E13" s="19" t="s">
        <v>58</v>
      </c>
      <c r="F13" s="19" t="s">
        <v>58</v>
      </c>
    </row>
    <row r="14" spans="1:6" ht="15.75">
      <c r="A14" s="136">
        <v>12</v>
      </c>
      <c r="B14" s="64" t="s">
        <v>784</v>
      </c>
      <c r="C14" s="32">
        <v>0</v>
      </c>
      <c r="D14" s="34">
        <v>0.64700000000000002</v>
      </c>
      <c r="E14" s="19" t="s">
        <v>58</v>
      </c>
      <c r="F14" s="19" t="s">
        <v>58</v>
      </c>
    </row>
    <row r="15" spans="1:6" ht="15.75">
      <c r="A15" s="136">
        <v>13</v>
      </c>
      <c r="B15" s="64" t="s">
        <v>254</v>
      </c>
      <c r="C15" s="32">
        <v>0</v>
      </c>
      <c r="D15" s="32">
        <v>0.66600000000000004</v>
      </c>
      <c r="E15" s="19" t="s">
        <v>58</v>
      </c>
      <c r="F15" s="19" t="s">
        <v>58</v>
      </c>
    </row>
    <row r="16" spans="1:6" ht="15.75">
      <c r="A16" s="136">
        <v>14</v>
      </c>
      <c r="B16" s="64" t="s">
        <v>785</v>
      </c>
      <c r="C16" s="32">
        <v>0</v>
      </c>
      <c r="D16" s="34">
        <v>0.53</v>
      </c>
      <c r="E16" s="19" t="s">
        <v>29</v>
      </c>
      <c r="F16" s="19" t="s">
        <v>29</v>
      </c>
    </row>
    <row r="17" spans="1:6" ht="15.75">
      <c r="A17" s="136">
        <v>15</v>
      </c>
      <c r="B17" s="64" t="s">
        <v>553</v>
      </c>
      <c r="C17" s="32">
        <v>0</v>
      </c>
      <c r="D17" s="34">
        <v>0.55600000000000005</v>
      </c>
      <c r="E17" s="19" t="s">
        <v>29</v>
      </c>
      <c r="F17" s="19" t="s">
        <v>29</v>
      </c>
    </row>
    <row r="18" spans="1:6" ht="15.75">
      <c r="A18" s="136">
        <v>16</v>
      </c>
      <c r="B18" s="64" t="s">
        <v>786</v>
      </c>
      <c r="C18" s="32">
        <v>0</v>
      </c>
      <c r="D18" s="32">
        <v>0.46300000000000002</v>
      </c>
      <c r="E18" s="19" t="s">
        <v>29</v>
      </c>
      <c r="F18" s="19" t="s">
        <v>29</v>
      </c>
    </row>
    <row r="19" spans="1:6" ht="15.75">
      <c r="A19" s="136">
        <v>17</v>
      </c>
      <c r="B19" s="64" t="s">
        <v>787</v>
      </c>
      <c r="C19" s="32">
        <v>0</v>
      </c>
      <c r="D19" s="34">
        <v>0.495</v>
      </c>
      <c r="E19" s="19" t="s">
        <v>29</v>
      </c>
      <c r="F19" s="19" t="s">
        <v>29</v>
      </c>
    </row>
    <row r="20" spans="1:6" ht="15.75">
      <c r="A20" s="136">
        <v>18</v>
      </c>
      <c r="B20" s="64" t="s">
        <v>788</v>
      </c>
      <c r="C20" s="32">
        <v>0</v>
      </c>
      <c r="D20" s="34">
        <v>0.18099999999999999</v>
      </c>
      <c r="E20" s="19" t="s">
        <v>29</v>
      </c>
      <c r="F20" s="19" t="s">
        <v>29</v>
      </c>
    </row>
    <row r="21" spans="1:6" ht="15.75">
      <c r="A21" s="136">
        <v>19</v>
      </c>
      <c r="B21" s="64" t="s">
        <v>48</v>
      </c>
      <c r="C21" s="32">
        <v>0</v>
      </c>
      <c r="D21" s="34">
        <v>0.80100000000000005</v>
      </c>
      <c r="E21" s="19" t="s">
        <v>29</v>
      </c>
      <c r="F21" s="19" t="s">
        <v>29</v>
      </c>
    </row>
    <row r="22" spans="1:6" ht="15.75">
      <c r="A22" s="136">
        <v>20</v>
      </c>
      <c r="B22" s="64" t="s">
        <v>454</v>
      </c>
      <c r="C22" s="32">
        <v>0</v>
      </c>
      <c r="D22" s="32">
        <v>0.43</v>
      </c>
      <c r="E22" s="19" t="s">
        <v>29</v>
      </c>
      <c r="F22" s="19" t="s">
        <v>29</v>
      </c>
    </row>
    <row r="23" spans="1:6" ht="15.75">
      <c r="A23" s="136">
        <v>21</v>
      </c>
      <c r="B23" s="64" t="s">
        <v>789</v>
      </c>
      <c r="C23" s="32">
        <v>0</v>
      </c>
      <c r="D23" s="32">
        <v>0.66300000000000003</v>
      </c>
      <c r="E23" s="19" t="s">
        <v>29</v>
      </c>
      <c r="F23" s="19" t="s">
        <v>29</v>
      </c>
    </row>
    <row r="24" spans="1:6" ht="15.75">
      <c r="A24" s="136">
        <v>22</v>
      </c>
      <c r="B24" s="64" t="s">
        <v>790</v>
      </c>
      <c r="C24" s="32">
        <v>0</v>
      </c>
      <c r="D24" s="32">
        <v>0.28199999999999997</v>
      </c>
      <c r="E24" s="19" t="s">
        <v>29</v>
      </c>
      <c r="F24" s="19" t="s">
        <v>29</v>
      </c>
    </row>
    <row r="25" spans="1:6" ht="15.75">
      <c r="A25" s="136">
        <v>23</v>
      </c>
      <c r="B25" s="64" t="s">
        <v>791</v>
      </c>
      <c r="C25" s="32">
        <v>0</v>
      </c>
      <c r="D25" s="32">
        <v>8.5000000000000006E-2</v>
      </c>
      <c r="E25" s="19" t="s">
        <v>29</v>
      </c>
      <c r="F25" s="19" t="s">
        <v>29</v>
      </c>
    </row>
    <row r="26" spans="1:6" ht="15.75">
      <c r="A26" s="136">
        <v>24</v>
      </c>
      <c r="B26" s="64" t="s">
        <v>792</v>
      </c>
      <c r="C26" s="32">
        <v>0</v>
      </c>
      <c r="D26" s="32">
        <v>0.78400000000000003</v>
      </c>
      <c r="E26" s="19" t="s">
        <v>29</v>
      </c>
      <c r="F26" s="19" t="s">
        <v>29</v>
      </c>
    </row>
    <row r="27" spans="1:6" ht="15.75">
      <c r="A27" s="136">
        <v>25</v>
      </c>
      <c r="B27" s="64" t="s">
        <v>22</v>
      </c>
      <c r="C27" s="32">
        <v>0</v>
      </c>
      <c r="D27" s="32">
        <v>0.91800000000000004</v>
      </c>
      <c r="E27" s="19" t="s">
        <v>29</v>
      </c>
      <c r="F27" s="19" t="s">
        <v>29</v>
      </c>
    </row>
    <row r="28" spans="1:6" ht="15.75">
      <c r="A28" s="136">
        <v>26</v>
      </c>
      <c r="B28" s="64" t="s">
        <v>793</v>
      </c>
      <c r="C28" s="32">
        <v>0</v>
      </c>
      <c r="D28" s="32">
        <v>0.60399999999999998</v>
      </c>
      <c r="E28" s="19" t="s">
        <v>9</v>
      </c>
      <c r="F28" s="19" t="s">
        <v>9</v>
      </c>
    </row>
    <row r="29" spans="1:6" ht="15.75">
      <c r="A29" s="136">
        <v>27</v>
      </c>
      <c r="B29" s="64" t="s">
        <v>794</v>
      </c>
      <c r="C29" s="32">
        <v>0</v>
      </c>
      <c r="D29" s="34">
        <v>0.185</v>
      </c>
      <c r="E29" s="19" t="s">
        <v>9</v>
      </c>
      <c r="F29" s="19" t="s">
        <v>9</v>
      </c>
    </row>
    <row r="30" spans="1:6" ht="15.75">
      <c r="A30" s="136">
        <v>28</v>
      </c>
      <c r="B30" s="64" t="s">
        <v>736</v>
      </c>
      <c r="C30" s="32">
        <v>0</v>
      </c>
      <c r="D30" s="32">
        <v>0.32400000000000001</v>
      </c>
      <c r="E30" s="19" t="s">
        <v>9</v>
      </c>
      <c r="F30" s="19" t="s">
        <v>9</v>
      </c>
    </row>
    <row r="31" spans="1:6" ht="15.75">
      <c r="A31" s="136">
        <v>29</v>
      </c>
      <c r="B31" s="64" t="s">
        <v>795</v>
      </c>
      <c r="C31" s="32">
        <v>0</v>
      </c>
      <c r="D31" s="34">
        <v>0.123</v>
      </c>
      <c r="E31" s="19" t="s">
        <v>29</v>
      </c>
      <c r="F31" s="19" t="s">
        <v>29</v>
      </c>
    </row>
    <row r="32" spans="1:6" ht="15.75">
      <c r="A32" s="136">
        <v>30</v>
      </c>
      <c r="B32" s="64" t="s">
        <v>796</v>
      </c>
      <c r="C32" s="32">
        <v>0</v>
      </c>
      <c r="D32" s="32">
        <v>0.124</v>
      </c>
      <c r="E32" s="19" t="s">
        <v>29</v>
      </c>
      <c r="F32" s="19" t="s">
        <v>29</v>
      </c>
    </row>
    <row r="33" spans="1:6" ht="15.75">
      <c r="A33" s="136">
        <v>31</v>
      </c>
      <c r="B33" s="64" t="s">
        <v>797</v>
      </c>
      <c r="C33" s="32">
        <v>0</v>
      </c>
      <c r="D33" s="32">
        <v>0.124</v>
      </c>
      <c r="E33" s="19" t="s">
        <v>29</v>
      </c>
      <c r="F33" s="19" t="s">
        <v>29</v>
      </c>
    </row>
    <row r="34" spans="1:6" ht="15.75">
      <c r="A34" s="136">
        <v>32</v>
      </c>
      <c r="B34" s="64" t="s">
        <v>798</v>
      </c>
      <c r="C34" s="32">
        <v>0</v>
      </c>
      <c r="D34" s="32">
        <v>0.122</v>
      </c>
      <c r="E34" s="19" t="s">
        <v>29</v>
      </c>
      <c r="F34" s="19" t="s">
        <v>29</v>
      </c>
    </row>
    <row r="35" spans="1:6" ht="15.75">
      <c r="A35" s="136">
        <v>33</v>
      </c>
      <c r="B35" s="64" t="s">
        <v>799</v>
      </c>
      <c r="C35" s="32">
        <v>0</v>
      </c>
      <c r="D35" s="32">
        <v>0.42</v>
      </c>
      <c r="E35" s="19" t="s">
        <v>9</v>
      </c>
      <c r="F35" s="19" t="s">
        <v>9</v>
      </c>
    </row>
    <row r="36" spans="1:6" ht="15.75">
      <c r="A36" s="136">
        <v>34</v>
      </c>
      <c r="B36" s="64" t="s">
        <v>800</v>
      </c>
      <c r="C36" s="32">
        <v>0</v>
      </c>
      <c r="D36" s="32">
        <v>0.21199999999999999</v>
      </c>
      <c r="E36" s="19" t="s">
        <v>9</v>
      </c>
      <c r="F36" s="19" t="s">
        <v>9</v>
      </c>
    </row>
    <row r="37" spans="1:6" ht="15.75">
      <c r="A37" s="136">
        <v>35</v>
      </c>
      <c r="B37" s="64" t="s">
        <v>257</v>
      </c>
      <c r="C37" s="32">
        <v>0</v>
      </c>
      <c r="D37" s="32">
        <v>0.16700000000000001</v>
      </c>
      <c r="E37" s="19" t="s">
        <v>9</v>
      </c>
      <c r="F37" s="19" t="s">
        <v>9</v>
      </c>
    </row>
    <row r="38" spans="1:6" ht="15.75">
      <c r="A38" s="136">
        <v>36</v>
      </c>
      <c r="B38" s="64" t="s">
        <v>801</v>
      </c>
      <c r="C38" s="32">
        <v>0</v>
      </c>
      <c r="D38" s="32">
        <v>0.152</v>
      </c>
      <c r="E38" s="19" t="s">
        <v>9</v>
      </c>
      <c r="F38" s="19" t="s">
        <v>9</v>
      </c>
    </row>
    <row r="39" spans="1:6" ht="15.75">
      <c r="A39" s="136">
        <v>37</v>
      </c>
      <c r="B39" s="64" t="s">
        <v>62</v>
      </c>
      <c r="C39" s="32">
        <v>0</v>
      </c>
      <c r="D39" s="32">
        <v>0.71799999999999997</v>
      </c>
      <c r="E39" s="19" t="s">
        <v>9</v>
      </c>
      <c r="F39" s="19" t="s">
        <v>9</v>
      </c>
    </row>
    <row r="40" spans="1:6" ht="15.75">
      <c r="A40" s="136">
        <v>38</v>
      </c>
      <c r="B40" s="64" t="s">
        <v>802</v>
      </c>
      <c r="C40" s="32">
        <v>0</v>
      </c>
      <c r="D40" s="32">
        <v>0.24099999999999999</v>
      </c>
      <c r="E40" s="19" t="s">
        <v>9</v>
      </c>
      <c r="F40" s="19" t="s">
        <v>9</v>
      </c>
    </row>
    <row r="41" spans="1:6" ht="15.75">
      <c r="A41" s="136">
        <v>39</v>
      </c>
      <c r="B41" s="64" t="s">
        <v>803</v>
      </c>
      <c r="C41" s="32">
        <v>0</v>
      </c>
      <c r="D41" s="32">
        <v>0.25700000000000001</v>
      </c>
      <c r="E41" s="19" t="s">
        <v>9</v>
      </c>
      <c r="F41" s="19" t="s">
        <v>9</v>
      </c>
    </row>
    <row r="42" spans="1:6" ht="15.75">
      <c r="A42" s="136">
        <v>40</v>
      </c>
      <c r="B42" s="64" t="s">
        <v>804</v>
      </c>
      <c r="C42" s="32">
        <v>0</v>
      </c>
      <c r="D42" s="32">
        <v>0.34899999999999998</v>
      </c>
      <c r="E42" s="19" t="s">
        <v>9</v>
      </c>
      <c r="F42" s="19" t="s">
        <v>9</v>
      </c>
    </row>
    <row r="43" spans="1:6" ht="15.75">
      <c r="A43" s="136">
        <v>41</v>
      </c>
      <c r="B43" s="64" t="s">
        <v>14</v>
      </c>
      <c r="C43" s="32">
        <v>0</v>
      </c>
      <c r="D43" s="32">
        <v>0.17899999999999999</v>
      </c>
      <c r="E43" s="19" t="s">
        <v>9</v>
      </c>
      <c r="F43" s="19" t="s">
        <v>9</v>
      </c>
    </row>
    <row r="44" spans="1:6" ht="15.75">
      <c r="A44" s="136">
        <v>42</v>
      </c>
      <c r="B44" s="64" t="s">
        <v>18</v>
      </c>
      <c r="C44" s="32">
        <v>0</v>
      </c>
      <c r="D44" s="32">
        <v>0.88200000000000001</v>
      </c>
      <c r="E44" s="19" t="s">
        <v>9</v>
      </c>
      <c r="F44" s="19" t="s">
        <v>9</v>
      </c>
    </row>
    <row r="45" spans="1:6" ht="15.75">
      <c r="A45" s="136">
        <v>43</v>
      </c>
      <c r="B45" s="64" t="s">
        <v>451</v>
      </c>
      <c r="C45" s="32">
        <v>0</v>
      </c>
      <c r="D45" s="32">
        <v>0.86</v>
      </c>
      <c r="E45" s="19" t="s">
        <v>9</v>
      </c>
      <c r="F45" s="19" t="s">
        <v>9</v>
      </c>
    </row>
    <row r="46" spans="1:6" ht="15.75">
      <c r="A46" s="136">
        <v>44</v>
      </c>
      <c r="B46" s="64" t="s">
        <v>805</v>
      </c>
      <c r="C46" s="32">
        <v>0</v>
      </c>
      <c r="D46" s="32">
        <v>0.20200000000000001</v>
      </c>
      <c r="E46" s="19" t="s">
        <v>9</v>
      </c>
      <c r="F46" s="19" t="s">
        <v>9</v>
      </c>
    </row>
    <row r="47" spans="1:6" ht="15.75">
      <c r="A47" s="136">
        <v>45</v>
      </c>
      <c r="B47" s="64" t="s">
        <v>33</v>
      </c>
      <c r="C47" s="32">
        <v>0</v>
      </c>
      <c r="D47" s="32">
        <v>0.5</v>
      </c>
      <c r="E47" s="19" t="s">
        <v>9</v>
      </c>
      <c r="F47" s="19" t="s">
        <v>9</v>
      </c>
    </row>
    <row r="48" spans="1:6" ht="15.75">
      <c r="A48" s="136">
        <v>46</v>
      </c>
      <c r="B48" s="64" t="s">
        <v>806</v>
      </c>
      <c r="C48" s="32">
        <v>0</v>
      </c>
      <c r="D48" s="32">
        <v>0.432</v>
      </c>
      <c r="E48" s="19" t="s">
        <v>9</v>
      </c>
      <c r="F48" s="19" t="s">
        <v>9</v>
      </c>
    </row>
    <row r="49" spans="1:6" ht="15.75">
      <c r="A49" s="136">
        <v>47</v>
      </c>
      <c r="B49" s="64" t="s">
        <v>557</v>
      </c>
      <c r="C49" s="32">
        <v>0</v>
      </c>
      <c r="D49" s="32">
        <v>0.40899999999999997</v>
      </c>
      <c r="E49" s="19" t="s">
        <v>9</v>
      </c>
      <c r="F49" s="19" t="s">
        <v>9</v>
      </c>
    </row>
    <row r="50" spans="1:6" ht="15.75">
      <c r="A50" s="136">
        <v>48</v>
      </c>
      <c r="B50" s="64" t="s">
        <v>772</v>
      </c>
      <c r="C50" s="32">
        <v>0</v>
      </c>
      <c r="D50" s="32">
        <v>0.73199999999999998</v>
      </c>
      <c r="E50" s="19" t="s">
        <v>9</v>
      </c>
      <c r="F50" s="19" t="s">
        <v>9</v>
      </c>
    </row>
    <row r="51" spans="1:6" ht="15.75">
      <c r="A51" s="136">
        <v>49</v>
      </c>
      <c r="B51" s="64" t="s">
        <v>807</v>
      </c>
      <c r="C51" s="32">
        <v>0</v>
      </c>
      <c r="D51" s="32">
        <v>0.49</v>
      </c>
      <c r="E51" s="19" t="s">
        <v>9</v>
      </c>
      <c r="F51" s="19" t="s">
        <v>9</v>
      </c>
    </row>
    <row r="52" spans="1:6" ht="15.75">
      <c r="A52" s="136">
        <v>50</v>
      </c>
      <c r="B52" s="64" t="s">
        <v>42</v>
      </c>
      <c r="C52" s="32">
        <v>0</v>
      </c>
      <c r="D52" s="32">
        <v>0.65</v>
      </c>
      <c r="E52" s="19" t="s">
        <v>9</v>
      </c>
      <c r="F52" s="19" t="s">
        <v>9</v>
      </c>
    </row>
    <row r="53" spans="1:6" ht="15.75">
      <c r="A53" s="136">
        <v>51</v>
      </c>
      <c r="B53" s="64" t="s">
        <v>627</v>
      </c>
      <c r="C53" s="32">
        <v>0</v>
      </c>
      <c r="D53" s="32">
        <v>0.61799999999999999</v>
      </c>
      <c r="E53" s="19" t="s">
        <v>9</v>
      </c>
      <c r="F53" s="19" t="s">
        <v>9</v>
      </c>
    </row>
    <row r="54" spans="1:6" ht="15.75">
      <c r="A54" s="136">
        <v>52</v>
      </c>
      <c r="B54" s="64" t="s">
        <v>8</v>
      </c>
      <c r="C54" s="32">
        <v>0</v>
      </c>
      <c r="D54" s="32">
        <v>0.375</v>
      </c>
      <c r="E54" s="19" t="s">
        <v>9</v>
      </c>
      <c r="F54" s="19" t="s">
        <v>9</v>
      </c>
    </row>
    <row r="55" spans="1:6" ht="15.75">
      <c r="A55" s="136">
        <v>53</v>
      </c>
      <c r="B55" s="64" t="s">
        <v>808</v>
      </c>
      <c r="C55" s="32">
        <v>0</v>
      </c>
      <c r="D55" s="32">
        <v>0.28699999999999998</v>
      </c>
      <c r="E55" s="19" t="s">
        <v>9</v>
      </c>
      <c r="F55" s="19" t="s">
        <v>9</v>
      </c>
    </row>
    <row r="56" spans="1:6" ht="15.75">
      <c r="A56" s="136">
        <v>54</v>
      </c>
      <c r="B56" s="64" t="s">
        <v>545</v>
      </c>
      <c r="C56" s="32">
        <v>0</v>
      </c>
      <c r="D56" s="32">
        <v>0.41</v>
      </c>
      <c r="E56" s="19" t="s">
        <v>9</v>
      </c>
      <c r="F56" s="19" t="s">
        <v>9</v>
      </c>
    </row>
    <row r="57" spans="1:6" ht="15.75">
      <c r="A57" s="136">
        <v>55</v>
      </c>
      <c r="B57" s="64" t="s">
        <v>809</v>
      </c>
      <c r="C57" s="32">
        <v>0</v>
      </c>
      <c r="D57" s="32">
        <v>0.255</v>
      </c>
      <c r="E57" s="19" t="s">
        <v>9</v>
      </c>
      <c r="F57" s="19" t="s">
        <v>9</v>
      </c>
    </row>
    <row r="58" spans="1:6" ht="15.75">
      <c r="A58" s="136">
        <v>56</v>
      </c>
      <c r="B58" s="64" t="s">
        <v>68</v>
      </c>
      <c r="C58" s="32">
        <v>0</v>
      </c>
      <c r="D58" s="32">
        <v>0.627</v>
      </c>
      <c r="E58" s="19" t="s">
        <v>9</v>
      </c>
      <c r="F58" s="19" t="s">
        <v>9</v>
      </c>
    </row>
    <row r="59" spans="1:6" ht="15.75">
      <c r="A59" s="136">
        <v>57</v>
      </c>
      <c r="B59" s="64" t="s">
        <v>810</v>
      </c>
      <c r="C59" s="32">
        <v>0</v>
      </c>
      <c r="D59" s="32">
        <v>0.33400000000000002</v>
      </c>
      <c r="E59" s="19" t="s">
        <v>9</v>
      </c>
      <c r="F59" s="19" t="s">
        <v>9</v>
      </c>
    </row>
    <row r="60" spans="1:6" ht="15.75">
      <c r="A60" s="136">
        <v>58</v>
      </c>
      <c r="B60" s="64" t="s">
        <v>811</v>
      </c>
      <c r="C60" s="32">
        <v>0</v>
      </c>
      <c r="D60" s="32">
        <v>0.68</v>
      </c>
      <c r="E60" s="19" t="s">
        <v>9</v>
      </c>
      <c r="F60" s="19" t="s">
        <v>9</v>
      </c>
    </row>
    <row r="61" spans="1:6" ht="15.75">
      <c r="A61" s="136">
        <v>59</v>
      </c>
      <c r="B61" s="64" t="s">
        <v>812</v>
      </c>
      <c r="C61" s="32">
        <v>0</v>
      </c>
      <c r="D61" s="32">
        <v>0.40600000000000003</v>
      </c>
      <c r="E61" s="19" t="s">
        <v>9</v>
      </c>
      <c r="F61" s="19" t="s">
        <v>9</v>
      </c>
    </row>
    <row r="62" spans="1:6" ht="15.75">
      <c r="A62" s="136">
        <v>60</v>
      </c>
      <c r="B62" s="64" t="s">
        <v>60</v>
      </c>
      <c r="C62" s="32">
        <v>0</v>
      </c>
      <c r="D62" s="32">
        <v>2.1800000000000002</v>
      </c>
      <c r="E62" s="19" t="s">
        <v>9</v>
      </c>
      <c r="F62" s="19" t="s">
        <v>9</v>
      </c>
    </row>
    <row r="63" spans="1:6" ht="15.75">
      <c r="A63" s="136">
        <v>61</v>
      </c>
      <c r="B63" s="64" t="s">
        <v>813</v>
      </c>
      <c r="C63" s="32">
        <v>0</v>
      </c>
      <c r="D63" s="32">
        <v>0.53500000000000003</v>
      </c>
      <c r="E63" s="19" t="s">
        <v>9</v>
      </c>
      <c r="F63" s="19" t="s">
        <v>9</v>
      </c>
    </row>
    <row r="64" spans="1:6" ht="15.75">
      <c r="A64" s="136">
        <v>62</v>
      </c>
      <c r="B64" s="64" t="s">
        <v>450</v>
      </c>
      <c r="C64" s="32">
        <v>0</v>
      </c>
      <c r="D64" s="32">
        <v>0.224</v>
      </c>
      <c r="E64" s="19" t="s">
        <v>9</v>
      </c>
      <c r="F64" s="19" t="s">
        <v>9</v>
      </c>
    </row>
    <row r="65" spans="1:6" ht="15.75">
      <c r="A65" s="136">
        <v>63</v>
      </c>
      <c r="B65" s="64" t="s">
        <v>13</v>
      </c>
      <c r="C65" s="32">
        <v>0</v>
      </c>
      <c r="D65" s="32">
        <v>0.48899999999999999</v>
      </c>
      <c r="E65" s="19" t="s">
        <v>9</v>
      </c>
      <c r="F65" s="19" t="s">
        <v>9</v>
      </c>
    </row>
    <row r="66" spans="1:6" ht="15.75">
      <c r="A66" s="136">
        <v>64</v>
      </c>
      <c r="B66" s="64" t="s">
        <v>814</v>
      </c>
      <c r="C66" s="32">
        <v>0</v>
      </c>
      <c r="D66" s="32">
        <v>0.13300000000000001</v>
      </c>
      <c r="E66" s="19" t="s">
        <v>9</v>
      </c>
      <c r="F66" s="19" t="s">
        <v>9</v>
      </c>
    </row>
    <row r="67" spans="1:6" ht="15.75">
      <c r="A67" s="136">
        <v>65</v>
      </c>
      <c r="B67" s="64" t="s">
        <v>815</v>
      </c>
      <c r="C67" s="32">
        <v>0</v>
      </c>
      <c r="D67" s="32">
        <v>0.46700000000000003</v>
      </c>
      <c r="E67" s="19" t="s">
        <v>9</v>
      </c>
      <c r="F67" s="19" t="s">
        <v>9</v>
      </c>
    </row>
    <row r="68" spans="1:6" ht="15.75">
      <c r="A68" s="136">
        <v>66</v>
      </c>
      <c r="B68" s="64" t="s">
        <v>770</v>
      </c>
      <c r="C68" s="32">
        <v>0</v>
      </c>
      <c r="D68" s="32">
        <v>0.48499999999999999</v>
      </c>
      <c r="E68" s="19" t="s">
        <v>9</v>
      </c>
      <c r="F68" s="19" t="s">
        <v>9</v>
      </c>
    </row>
    <row r="69" spans="1:6" ht="15.75">
      <c r="A69" s="136">
        <v>67</v>
      </c>
      <c r="B69" s="64" t="s">
        <v>816</v>
      </c>
      <c r="C69" s="32">
        <v>0</v>
      </c>
      <c r="D69" s="32">
        <v>9.9000000000000005E-2</v>
      </c>
      <c r="E69" s="19" t="s">
        <v>9</v>
      </c>
      <c r="F69" s="19" t="s">
        <v>9</v>
      </c>
    </row>
    <row r="70" spans="1:6" ht="15.75">
      <c r="A70" s="136">
        <v>68</v>
      </c>
      <c r="B70" s="64" t="s">
        <v>817</v>
      </c>
      <c r="C70" s="32">
        <v>0</v>
      </c>
      <c r="D70" s="32">
        <v>0.52400000000000002</v>
      </c>
      <c r="E70" s="19" t="s">
        <v>9</v>
      </c>
      <c r="F70" s="19" t="s">
        <v>9</v>
      </c>
    </row>
    <row r="71" spans="1:6" ht="15.75">
      <c r="A71" s="136">
        <v>69</v>
      </c>
      <c r="B71" s="64" t="s">
        <v>453</v>
      </c>
      <c r="C71" s="32">
        <v>0</v>
      </c>
      <c r="D71" s="32">
        <v>0.58499999999999996</v>
      </c>
      <c r="E71" s="19" t="s">
        <v>9</v>
      </c>
      <c r="F71" s="19" t="s">
        <v>9</v>
      </c>
    </row>
    <row r="72" spans="1:6" ht="15.75">
      <c r="A72" s="136">
        <v>70</v>
      </c>
      <c r="B72" s="64" t="s">
        <v>818</v>
      </c>
      <c r="C72" s="32">
        <v>0</v>
      </c>
      <c r="D72" s="32">
        <v>0.19800000000000001</v>
      </c>
      <c r="E72" s="19" t="s">
        <v>9</v>
      </c>
      <c r="F72" s="19" t="s">
        <v>9</v>
      </c>
    </row>
    <row r="73" spans="1:6" ht="15.75">
      <c r="A73" s="136">
        <v>71</v>
      </c>
      <c r="B73" s="64" t="s">
        <v>819</v>
      </c>
      <c r="C73" s="32">
        <v>0</v>
      </c>
      <c r="D73" s="32">
        <v>0.19500000000000001</v>
      </c>
      <c r="E73" s="19" t="s">
        <v>9</v>
      </c>
      <c r="F73" s="19" t="s">
        <v>9</v>
      </c>
    </row>
    <row r="74" spans="1:6" ht="15.75">
      <c r="A74" s="136">
        <v>72</v>
      </c>
      <c r="B74" s="64" t="s">
        <v>820</v>
      </c>
      <c r="C74" s="32">
        <v>0</v>
      </c>
      <c r="D74" s="32">
        <v>0.39500000000000002</v>
      </c>
      <c r="E74" s="19" t="s">
        <v>9</v>
      </c>
      <c r="F74" s="19" t="s">
        <v>9</v>
      </c>
    </row>
    <row r="75" spans="1:6" ht="15.75">
      <c r="A75" s="136">
        <v>73</v>
      </c>
      <c r="B75" s="64" t="s">
        <v>821</v>
      </c>
      <c r="C75" s="32">
        <v>0</v>
      </c>
      <c r="D75" s="32">
        <v>0.16900000000000001</v>
      </c>
      <c r="E75" s="19" t="s">
        <v>9</v>
      </c>
      <c r="F75" s="19" t="s">
        <v>9</v>
      </c>
    </row>
    <row r="76" spans="1:6" ht="15.75">
      <c r="A76" s="136">
        <v>74</v>
      </c>
      <c r="B76" s="64" t="s">
        <v>317</v>
      </c>
      <c r="C76" s="32">
        <v>0</v>
      </c>
      <c r="D76" s="32">
        <v>0.19500000000000001</v>
      </c>
      <c r="E76" s="19" t="s">
        <v>9</v>
      </c>
      <c r="F76" s="19" t="s">
        <v>9</v>
      </c>
    </row>
    <row r="77" spans="1:6" ht="15.75">
      <c r="A77" s="136">
        <v>75</v>
      </c>
      <c r="B77" s="64" t="s">
        <v>822</v>
      </c>
      <c r="C77" s="32">
        <v>0</v>
      </c>
      <c r="D77" s="32">
        <v>0.32500000000000001</v>
      </c>
      <c r="E77" s="19" t="s">
        <v>9</v>
      </c>
      <c r="F77" s="19" t="s">
        <v>9</v>
      </c>
    </row>
    <row r="78" spans="1:6" ht="15.75">
      <c r="A78" s="136">
        <v>76</v>
      </c>
      <c r="B78" s="64" t="s">
        <v>823</v>
      </c>
      <c r="C78" s="32">
        <v>0</v>
      </c>
      <c r="D78" s="32">
        <v>0.54500000000000004</v>
      </c>
      <c r="E78" s="19" t="s">
        <v>9</v>
      </c>
      <c r="F78" s="19" t="s">
        <v>9</v>
      </c>
    </row>
    <row r="79" spans="1:6" ht="16.5" thickBot="1">
      <c r="A79" s="136">
        <v>77</v>
      </c>
      <c r="B79" s="64" t="s">
        <v>824</v>
      </c>
      <c r="C79" s="32">
        <v>0</v>
      </c>
      <c r="D79" s="32">
        <v>0.56100000000000005</v>
      </c>
      <c r="E79" s="19" t="s">
        <v>9</v>
      </c>
      <c r="F79" s="19" t="s">
        <v>9</v>
      </c>
    </row>
    <row r="80" spans="1:6" ht="15.75">
      <c r="C80" s="25" t="s">
        <v>81</v>
      </c>
      <c r="D80" s="26" t="s">
        <v>82</v>
      </c>
      <c r="E80" s="33">
        <f>SUMIF(E3:E79,"A",D3:D79)</f>
        <v>0</v>
      </c>
      <c r="F80" s="33">
        <f>SUMIF(F3:F79,"A",D3:D79)</f>
        <v>0</v>
      </c>
    </row>
    <row r="81" spans="4:6" ht="15.75">
      <c r="D81" s="27" t="s">
        <v>83</v>
      </c>
      <c r="E81" s="31">
        <f>SUMIF(E3:E36,"B",D3:D36)</f>
        <v>9.8580000000000005</v>
      </c>
      <c r="F81" s="31">
        <f>SUMIF(F3:F79,"B",D3:D79)</f>
        <v>9.8580000000000005</v>
      </c>
    </row>
    <row r="82" spans="4:6" ht="15.75">
      <c r="D82" s="27" t="s">
        <v>84</v>
      </c>
      <c r="E82" s="31">
        <f>SUMIF(E3:E79,"C",D3:D79)</f>
        <v>6.681</v>
      </c>
      <c r="F82" s="31">
        <f>SUMIF(F3:F79,"C",D3:D79)</f>
        <v>6.681</v>
      </c>
    </row>
    <row r="83" spans="4:6" ht="16.5" thickBot="1">
      <c r="D83" s="29" t="s">
        <v>85</v>
      </c>
      <c r="E83" s="30">
        <f>SUMIF(E3:E79,"D",D3:D79)</f>
        <v>21.261000000000006</v>
      </c>
      <c r="F83" s="30">
        <f>SUMIF(F3:F79,"D",D3:D79)</f>
        <v>21.261000000000006</v>
      </c>
    </row>
  </sheetData>
  <mergeCells count="2">
    <mergeCell ref="E1:F1"/>
    <mergeCell ref="B2:D2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CF310-63AC-4DAC-A8C8-2B03727225B5}">
  <sheetPr>
    <tabColor rgb="FF92D050"/>
  </sheetPr>
  <dimension ref="A1:F36"/>
  <sheetViews>
    <sheetView zoomScale="55" zoomScaleNormal="55" workbookViewId="0">
      <selection activeCell="E36" sqref="E36"/>
    </sheetView>
  </sheetViews>
  <sheetFormatPr defaultRowHeight="15" customHeight="1"/>
  <cols>
    <col min="2" max="2" width="51.85546875" customWidth="1"/>
    <col min="5" max="5" width="14.7109375" customWidth="1"/>
    <col min="6" max="6" width="14.7109375" style="45" customWidth="1"/>
  </cols>
  <sheetData>
    <row r="1" spans="1:6" ht="110.25">
      <c r="B1" s="54" t="s">
        <v>0</v>
      </c>
      <c r="C1" s="22" t="s">
        <v>1</v>
      </c>
      <c r="D1" s="23" t="s">
        <v>2</v>
      </c>
      <c r="E1" s="14" t="s">
        <v>3</v>
      </c>
      <c r="F1" s="14"/>
    </row>
    <row r="2" spans="1:6" ht="31.5">
      <c r="A2" s="48" t="s">
        <v>4</v>
      </c>
      <c r="B2" s="10" t="s">
        <v>318</v>
      </c>
      <c r="C2" s="9"/>
      <c r="D2" s="9"/>
      <c r="E2" s="44" t="s">
        <v>6</v>
      </c>
      <c r="F2" s="48" t="s">
        <v>7</v>
      </c>
    </row>
    <row r="3" spans="1:6" ht="15.75">
      <c r="A3" s="136">
        <v>1</v>
      </c>
      <c r="B3" s="65" t="s">
        <v>319</v>
      </c>
      <c r="C3" s="42">
        <v>0</v>
      </c>
      <c r="D3" s="41">
        <v>1.31</v>
      </c>
      <c r="E3" s="19" t="s">
        <v>9</v>
      </c>
      <c r="F3" s="19" t="s">
        <v>9</v>
      </c>
    </row>
    <row r="4" spans="1:6" ht="15.75">
      <c r="A4" s="136">
        <v>2</v>
      </c>
      <c r="B4" s="65" t="s">
        <v>320</v>
      </c>
      <c r="C4" s="42">
        <v>0</v>
      </c>
      <c r="D4" s="41">
        <v>1.3</v>
      </c>
      <c r="E4" s="19" t="s">
        <v>9</v>
      </c>
      <c r="F4" s="19" t="s">
        <v>9</v>
      </c>
    </row>
    <row r="5" spans="1:6" ht="15.75">
      <c r="A5" s="136">
        <v>3</v>
      </c>
      <c r="B5" s="65" t="s">
        <v>321</v>
      </c>
      <c r="C5" s="42">
        <v>0</v>
      </c>
      <c r="D5" s="41">
        <v>0.255</v>
      </c>
      <c r="E5" s="19" t="s">
        <v>9</v>
      </c>
      <c r="F5" s="19" t="s">
        <v>9</v>
      </c>
    </row>
    <row r="6" spans="1:6" ht="15.75">
      <c r="A6" s="136">
        <v>4</v>
      </c>
      <c r="B6" s="65" t="s">
        <v>322</v>
      </c>
      <c r="C6" s="42">
        <v>0</v>
      </c>
      <c r="D6" s="41">
        <v>0.85</v>
      </c>
      <c r="E6" s="19" t="s">
        <v>9</v>
      </c>
      <c r="F6" s="19" t="s">
        <v>9</v>
      </c>
    </row>
    <row r="7" spans="1:6" ht="15.75">
      <c r="A7" s="136">
        <v>5</v>
      </c>
      <c r="B7" s="65" t="s">
        <v>323</v>
      </c>
      <c r="C7" s="42">
        <v>0</v>
      </c>
      <c r="D7" s="41">
        <v>5.51</v>
      </c>
      <c r="E7" s="19" t="s">
        <v>9</v>
      </c>
      <c r="F7" s="19" t="s">
        <v>9</v>
      </c>
    </row>
    <row r="8" spans="1:6" ht="15.75">
      <c r="A8" s="136">
        <v>6</v>
      </c>
      <c r="B8" s="65" t="s">
        <v>324</v>
      </c>
      <c r="C8" s="42">
        <v>0</v>
      </c>
      <c r="D8" s="41">
        <v>7.36</v>
      </c>
      <c r="E8" s="19" t="s">
        <v>9</v>
      </c>
      <c r="F8" s="19" t="s">
        <v>9</v>
      </c>
    </row>
    <row r="9" spans="1:6" ht="15.75">
      <c r="A9" s="136">
        <v>7</v>
      </c>
      <c r="B9" s="65" t="s">
        <v>325</v>
      </c>
      <c r="C9" s="42">
        <v>0</v>
      </c>
      <c r="D9" s="41">
        <v>2.1</v>
      </c>
      <c r="E9" s="19" t="s">
        <v>9</v>
      </c>
      <c r="F9" s="19" t="s">
        <v>9</v>
      </c>
    </row>
    <row r="10" spans="1:6" ht="15.75">
      <c r="A10" s="136">
        <v>8</v>
      </c>
      <c r="B10" s="65" t="s">
        <v>326</v>
      </c>
      <c r="C10" s="42">
        <v>0</v>
      </c>
      <c r="D10" s="41">
        <v>1.17</v>
      </c>
      <c r="E10" s="19" t="s">
        <v>9</v>
      </c>
      <c r="F10" s="19" t="s">
        <v>9</v>
      </c>
    </row>
    <row r="11" spans="1:6" ht="15.75">
      <c r="A11" s="136">
        <v>9</v>
      </c>
      <c r="B11" s="65" t="s">
        <v>327</v>
      </c>
      <c r="C11" s="42">
        <v>0</v>
      </c>
      <c r="D11" s="41">
        <v>0.73</v>
      </c>
      <c r="E11" s="19" t="s">
        <v>9</v>
      </c>
      <c r="F11" s="19" t="s">
        <v>9</v>
      </c>
    </row>
    <row r="12" spans="1:6" ht="15.75">
      <c r="A12" s="136">
        <v>10</v>
      </c>
      <c r="B12" s="65" t="s">
        <v>328</v>
      </c>
      <c r="C12" s="42">
        <v>0</v>
      </c>
      <c r="D12" s="41">
        <v>1.5</v>
      </c>
      <c r="E12" s="19" t="s">
        <v>9</v>
      </c>
      <c r="F12" s="19" t="s">
        <v>9</v>
      </c>
    </row>
    <row r="13" spans="1:6" ht="15.75">
      <c r="A13" s="136">
        <v>11</v>
      </c>
      <c r="B13" s="65" t="s">
        <v>329</v>
      </c>
      <c r="C13" s="42">
        <v>0</v>
      </c>
      <c r="D13" s="41">
        <v>2.13</v>
      </c>
      <c r="E13" s="19" t="s">
        <v>9</v>
      </c>
      <c r="F13" s="19" t="s">
        <v>9</v>
      </c>
    </row>
    <row r="14" spans="1:6" ht="15.75">
      <c r="A14" s="136">
        <v>12</v>
      </c>
      <c r="B14" s="65" t="s">
        <v>330</v>
      </c>
      <c r="C14" s="42">
        <v>0</v>
      </c>
      <c r="D14" s="41">
        <v>2.2200000000000002</v>
      </c>
      <c r="E14" s="19" t="s">
        <v>9</v>
      </c>
      <c r="F14" s="19" t="s">
        <v>9</v>
      </c>
    </row>
    <row r="15" spans="1:6" ht="15.75">
      <c r="A15" s="136">
        <v>13</v>
      </c>
      <c r="B15" s="65" t="s">
        <v>331</v>
      </c>
      <c r="C15" s="42">
        <v>0</v>
      </c>
      <c r="D15" s="41">
        <v>0.95</v>
      </c>
      <c r="E15" s="19" t="s">
        <v>9</v>
      </c>
      <c r="F15" s="19" t="s">
        <v>9</v>
      </c>
    </row>
    <row r="16" spans="1:6" ht="15.75">
      <c r="A16" s="136">
        <v>14</v>
      </c>
      <c r="B16" s="65" t="s">
        <v>332</v>
      </c>
      <c r="C16" s="42">
        <v>0</v>
      </c>
      <c r="D16" s="41">
        <v>0.95</v>
      </c>
      <c r="E16" s="19" t="s">
        <v>9</v>
      </c>
      <c r="F16" s="19" t="s">
        <v>9</v>
      </c>
    </row>
    <row r="17" spans="1:6" ht="15.75">
      <c r="A17" s="136">
        <v>15</v>
      </c>
      <c r="B17" s="65" t="s">
        <v>333</v>
      </c>
      <c r="C17" s="42">
        <v>0</v>
      </c>
      <c r="D17" s="41">
        <v>2.87</v>
      </c>
      <c r="E17" s="19" t="s">
        <v>9</v>
      </c>
      <c r="F17" s="19" t="s">
        <v>9</v>
      </c>
    </row>
    <row r="18" spans="1:6" ht="15.75">
      <c r="A18" s="136">
        <v>16</v>
      </c>
      <c r="B18" s="65" t="s">
        <v>334</v>
      </c>
      <c r="C18" s="42">
        <v>0</v>
      </c>
      <c r="D18" s="41">
        <v>1.96</v>
      </c>
      <c r="E18" s="19" t="s">
        <v>9</v>
      </c>
      <c r="F18" s="19" t="s">
        <v>9</v>
      </c>
    </row>
    <row r="19" spans="1:6" ht="15.75">
      <c r="A19" s="136">
        <v>17</v>
      </c>
      <c r="B19" s="65" t="s">
        <v>335</v>
      </c>
      <c r="C19" s="42">
        <v>0</v>
      </c>
      <c r="D19" s="41">
        <v>0.19</v>
      </c>
      <c r="E19" s="19" t="s">
        <v>9</v>
      </c>
      <c r="F19" s="19" t="s">
        <v>9</v>
      </c>
    </row>
    <row r="20" spans="1:6" ht="15.75">
      <c r="A20" s="136">
        <v>18</v>
      </c>
      <c r="B20" s="65" t="s">
        <v>336</v>
      </c>
      <c r="C20" s="42">
        <v>0</v>
      </c>
      <c r="D20" s="41">
        <v>2.06</v>
      </c>
      <c r="E20" s="19" t="s">
        <v>9</v>
      </c>
      <c r="F20" s="19" t="s">
        <v>9</v>
      </c>
    </row>
    <row r="21" spans="1:6" ht="15.75">
      <c r="A21" s="136">
        <v>19</v>
      </c>
      <c r="B21" s="65" t="s">
        <v>337</v>
      </c>
      <c r="C21" s="42">
        <v>0</v>
      </c>
      <c r="D21" s="41">
        <v>1.35</v>
      </c>
      <c r="E21" s="19" t="s">
        <v>9</v>
      </c>
      <c r="F21" s="19" t="s">
        <v>9</v>
      </c>
    </row>
    <row r="22" spans="1:6" ht="15.75">
      <c r="A22" s="136">
        <v>20</v>
      </c>
      <c r="B22" s="65" t="s">
        <v>338</v>
      </c>
      <c r="C22" s="42">
        <v>0</v>
      </c>
      <c r="D22" s="41">
        <v>2.42</v>
      </c>
      <c r="E22" s="19" t="s">
        <v>9</v>
      </c>
      <c r="F22" s="19" t="s">
        <v>9</v>
      </c>
    </row>
    <row r="23" spans="1:6" ht="15.75">
      <c r="A23" s="136">
        <v>21</v>
      </c>
      <c r="B23" s="65" t="s">
        <v>339</v>
      </c>
      <c r="C23" s="42">
        <v>0</v>
      </c>
      <c r="D23" s="41">
        <v>1.27</v>
      </c>
      <c r="E23" s="19" t="s">
        <v>9</v>
      </c>
      <c r="F23" s="19" t="s">
        <v>9</v>
      </c>
    </row>
    <row r="24" spans="1:6" ht="15.75">
      <c r="A24" s="136">
        <v>22</v>
      </c>
      <c r="B24" s="65" t="s">
        <v>340</v>
      </c>
      <c r="C24" s="42">
        <v>0</v>
      </c>
      <c r="D24" s="41">
        <v>0.5</v>
      </c>
      <c r="E24" s="19" t="s">
        <v>9</v>
      </c>
      <c r="F24" s="19" t="s">
        <v>9</v>
      </c>
    </row>
    <row r="25" spans="1:6" ht="15.75">
      <c r="A25" s="136">
        <v>23</v>
      </c>
      <c r="B25" s="65" t="s">
        <v>341</v>
      </c>
      <c r="C25" s="42">
        <v>0</v>
      </c>
      <c r="D25" s="41">
        <v>1.06</v>
      </c>
      <c r="E25" s="19" t="s">
        <v>9</v>
      </c>
      <c r="F25" s="19" t="s">
        <v>9</v>
      </c>
    </row>
    <row r="26" spans="1:6" ht="15.75">
      <c r="A26" s="136">
        <v>24</v>
      </c>
      <c r="B26" s="65" t="s">
        <v>342</v>
      </c>
      <c r="C26" s="42">
        <v>0</v>
      </c>
      <c r="D26" s="41">
        <v>0.23</v>
      </c>
      <c r="E26" s="19" t="s">
        <v>9</v>
      </c>
      <c r="F26" s="19" t="s">
        <v>9</v>
      </c>
    </row>
    <row r="27" spans="1:6" ht="15.75">
      <c r="A27" s="136">
        <v>25</v>
      </c>
      <c r="B27" s="65" t="s">
        <v>343</v>
      </c>
      <c r="C27" s="42">
        <v>0</v>
      </c>
      <c r="D27" s="41">
        <v>0.69</v>
      </c>
      <c r="E27" s="19" t="s">
        <v>9</v>
      </c>
      <c r="F27" s="19" t="s">
        <v>9</v>
      </c>
    </row>
    <row r="28" spans="1:6" ht="15.75">
      <c r="A28" s="136">
        <v>26</v>
      </c>
      <c r="B28" s="65" t="s">
        <v>344</v>
      </c>
      <c r="C28" s="42">
        <v>0</v>
      </c>
      <c r="D28" s="41">
        <v>1.45</v>
      </c>
      <c r="E28" s="19" t="s">
        <v>9</v>
      </c>
      <c r="F28" s="19" t="s">
        <v>9</v>
      </c>
    </row>
    <row r="29" spans="1:6" ht="15.75">
      <c r="A29" s="136">
        <v>27</v>
      </c>
      <c r="B29" s="65" t="s">
        <v>345</v>
      </c>
      <c r="C29" s="42">
        <v>0</v>
      </c>
      <c r="D29" s="41">
        <v>2.0099999999999998</v>
      </c>
      <c r="E29" s="19" t="s">
        <v>9</v>
      </c>
      <c r="F29" s="19" t="s">
        <v>9</v>
      </c>
    </row>
    <row r="30" spans="1:6" ht="15.75">
      <c r="A30" s="136">
        <v>28</v>
      </c>
      <c r="B30" s="65" t="s">
        <v>346</v>
      </c>
      <c r="C30" s="42">
        <v>0</v>
      </c>
      <c r="D30" s="41">
        <v>0.52</v>
      </c>
      <c r="E30" s="19" t="s">
        <v>9</v>
      </c>
      <c r="F30" s="19" t="s">
        <v>9</v>
      </c>
    </row>
    <row r="31" spans="1:6" ht="15.75">
      <c r="A31" s="136">
        <v>29</v>
      </c>
      <c r="B31" s="65" t="s">
        <v>347</v>
      </c>
      <c r="C31" s="42">
        <v>0</v>
      </c>
      <c r="D31" s="41">
        <v>0.25</v>
      </c>
      <c r="E31" s="19" t="s">
        <v>9</v>
      </c>
      <c r="F31" s="19" t="s">
        <v>9</v>
      </c>
    </row>
    <row r="32" spans="1:6" ht="16.5" thickBot="1">
      <c r="A32" s="136">
        <v>30</v>
      </c>
      <c r="B32" s="65" t="s">
        <v>348</v>
      </c>
      <c r="C32" s="42">
        <v>0</v>
      </c>
      <c r="D32" s="41">
        <v>0.79</v>
      </c>
      <c r="E32" s="43" t="s">
        <v>9</v>
      </c>
      <c r="F32" s="19" t="s">
        <v>9</v>
      </c>
    </row>
    <row r="33" spans="3:6" ht="15.75">
      <c r="C33" s="25" t="s">
        <v>81</v>
      </c>
      <c r="D33" s="26" t="s">
        <v>82</v>
      </c>
      <c r="E33" s="33">
        <f>SUMIF($E$3:$E$32,"A",$D$3:$D$32)</f>
        <v>0</v>
      </c>
      <c r="F33" s="33">
        <f>SUMIF($F$3:$F$32,"A",$D$3:$D$32)</f>
        <v>0</v>
      </c>
    </row>
    <row r="34" spans="3:6" ht="15.75">
      <c r="D34" s="27" t="s">
        <v>83</v>
      </c>
      <c r="E34" s="31">
        <f>SUMIF($E$3:$E$32,"B",$D$3:$D$32)</f>
        <v>0</v>
      </c>
      <c r="F34" s="31">
        <f>SUMIF($F$3:$F$32,"B",$D$3:$D$32)</f>
        <v>0</v>
      </c>
    </row>
    <row r="35" spans="3:6" ht="15.75">
      <c r="D35" s="27" t="s">
        <v>84</v>
      </c>
      <c r="E35" s="31">
        <f>SUMIF($E$3:$E$32,"C",$D$3:$D$32)</f>
        <v>0</v>
      </c>
      <c r="F35" s="31">
        <f>SUMIF($F$3:$F$32,"C",$D$3:$D$32)</f>
        <v>0</v>
      </c>
    </row>
    <row r="36" spans="3:6" ht="16.5" thickBot="1">
      <c r="D36" s="29" t="s">
        <v>85</v>
      </c>
      <c r="E36" s="30">
        <f>SUMIF($E$3:$E$32,"D",$D$3:$D$32)</f>
        <v>47.955000000000005</v>
      </c>
      <c r="F36" s="30">
        <f>SUMIF($F$3:$F$32,"D",$D$3:$D$32)</f>
        <v>47.955000000000005</v>
      </c>
    </row>
  </sheetData>
  <mergeCells count="2">
    <mergeCell ref="E1:F1"/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21</vt:i4>
      </vt:variant>
    </vt:vector>
  </HeadingPairs>
  <TitlesOfParts>
    <vt:vector size="21" baseType="lpstr">
      <vt:lpstr>Pļaviņas</vt:lpstr>
      <vt:lpstr>Daudzese</vt:lpstr>
      <vt:lpstr>Sunākste</vt:lpstr>
      <vt:lpstr>Sece</vt:lpstr>
      <vt:lpstr>Nereta</vt:lpstr>
      <vt:lpstr>Jaunjelgava</vt:lpstr>
      <vt:lpstr>Aizkraukles pagasts</vt:lpstr>
      <vt:lpstr>Aizkraukle</vt:lpstr>
      <vt:lpstr>Staburags</vt:lpstr>
      <vt:lpstr>Bebri</vt:lpstr>
      <vt:lpstr>Irši</vt:lpstr>
      <vt:lpstr>Koknese</vt:lpstr>
      <vt:lpstr>Sērene</vt:lpstr>
      <vt:lpstr>Skrīveri</vt:lpstr>
      <vt:lpstr>Zalve</vt:lpstr>
      <vt:lpstr>Mazzalve</vt:lpstr>
      <vt:lpstr>Klintaine</vt:lpstr>
      <vt:lpstr>Pilskalne</vt:lpstr>
      <vt:lpstr>Vietalva</vt:lpstr>
      <vt:lpstr>Aiviekste</vt:lpstr>
      <vt:lpstr>Lapa1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Daiga Naroga</cp:lastModifiedBy>
  <dcterms:created xsi:type="dcterms:W3CDTF">2015-06-05T18:17:20Z</dcterms:created>
  <dcterms:modified xsi:type="dcterms:W3CDTF">2024-03-26T19:44:17Z</dcterms:modified>
  <cp:category/>
</cp:coreProperties>
</file>