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Lēmumi/Decembris/"/>
    </mc:Choice>
  </mc:AlternateContent>
  <xr:revisionPtr revIDLastSave="0" documentId="8_{77A19DFD-6830-43DF-8B09-E14A908785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koratīvie apstādījumi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3" l="1"/>
  <c r="O22" i="3"/>
  <c r="O21" i="3"/>
  <c r="O20" i="3"/>
  <c r="O19" i="3"/>
  <c r="O18" i="3"/>
  <c r="O17" i="3"/>
  <c r="N17" i="3"/>
  <c r="M17" i="3"/>
  <c r="L17" i="3"/>
  <c r="K17" i="3"/>
  <c r="O16" i="3"/>
  <c r="N16" i="3"/>
  <c r="M16" i="3"/>
  <c r="L16" i="3"/>
  <c r="K16" i="3"/>
  <c r="J16" i="3"/>
  <c r="G16" i="3"/>
</calcChain>
</file>

<file path=xl/sharedStrings.xml><?xml version="1.0" encoding="utf-8"?>
<sst xmlns="http://schemas.openxmlformats.org/spreadsheetml/2006/main" count="37" uniqueCount="34">
  <si>
    <t>Pasūtītājs: Aizkraukles Novada Pašvaldība</t>
  </si>
  <si>
    <t>Uzņēmējs: SIA Aizkraukles KUK</t>
  </si>
  <si>
    <t>Objekta adrese: Aizkraukle</t>
  </si>
  <si>
    <t>Tāme sastādīja: Zemgus Vītoliņš</t>
  </si>
  <si>
    <t xml:space="preserve">Tāme sastādīta </t>
  </si>
  <si>
    <t>Nr.p.k.</t>
  </si>
  <si>
    <t>Darbu un materiālu nosaukums</t>
  </si>
  <si>
    <t>Mērv.</t>
  </si>
  <si>
    <t>Daudzums</t>
  </si>
  <si>
    <t>Vienības cena</t>
  </si>
  <si>
    <t>Kopā uz visu apjomu</t>
  </si>
  <si>
    <t>Laika norma  (c/h)</t>
  </si>
  <si>
    <t>Darba samaksas likme  (EUR/h)</t>
  </si>
  <si>
    <t>Darba alga (EUR)</t>
  </si>
  <si>
    <t>Papildus Materiāli  (EUR)</t>
  </si>
  <si>
    <t>Mehānismi  (EUR)</t>
  </si>
  <si>
    <t>KOPĀ  (EUR)</t>
  </si>
  <si>
    <t>Darbietilpība  (C/h)</t>
  </si>
  <si>
    <t>SUMMA  (EUR)</t>
  </si>
  <si>
    <t>Pakalpojuma veids</t>
  </si>
  <si>
    <t>1</t>
  </si>
  <si>
    <t>Kopā:</t>
  </si>
  <si>
    <t>Pieskaitāmās izmaksas 8%</t>
  </si>
  <si>
    <t>Kopā</t>
  </si>
  <si>
    <t>PVN 21%</t>
  </si>
  <si>
    <t>Kopā ar PVN</t>
  </si>
  <si>
    <t>mēn.</t>
  </si>
  <si>
    <t xml:space="preserve">Darba devēja sociālais nodoklis 23,59% </t>
  </si>
  <si>
    <t>Pakalpojums: Ravēšana, kopšana</t>
  </si>
  <si>
    <t>Tāme Nr.</t>
  </si>
  <si>
    <t>Tāmes izmaksas EUR</t>
  </si>
  <si>
    <t>Dekoratīvo stādījumu ravēšana, kopšana Aizkraukles pilsētā 2025</t>
  </si>
  <si>
    <t>2024.gada 2.novembrī</t>
  </si>
  <si>
    <t>Ravēšana, uzkopšana 15.04.2025.-15.10.2025.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</si>
</sst>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/mm/dd/;@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indexed="8"/>
      <name val="Calibri"/>
      <family val="2"/>
      <charset val="186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0"/>
      <color indexed="8"/>
      <name val="Calibri"/>
      <family val="2"/>
      <charset val="186"/>
    </font>
    <font>
      <b/>
      <u/>
      <sz val="10"/>
      <color indexed="8"/>
      <name val="Calibri"/>
      <family val="2"/>
      <charset val="186"/>
    </font>
    <font>
      <sz val="10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164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3" fontId="3" fillId="3" borderId="1" xfId="1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right" wrapText="1"/>
    </xf>
    <xf numFmtId="2" fontId="6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43" fontId="4" fillId="3" borderId="1" xfId="1" applyNumberFormat="1" applyFont="1" applyFill="1" applyBorder="1" applyAlignment="1">
      <alignment horizontal="right" vertical="center"/>
    </xf>
    <xf numFmtId="0" fontId="6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2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6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0" xfId="0" applyFont="1"/>
    <xf numFmtId="0" fontId="4" fillId="5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1" fontId="4" fillId="3" borderId="1" xfId="1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3" fillId="3" borderId="1" xfId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2" fontId="3" fillId="0" borderId="6" xfId="1" applyNumberFormat="1" applyFont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  <xf numFmtId="2" fontId="4" fillId="0" borderId="8" xfId="1" applyNumberFormat="1" applyFont="1" applyBorder="1" applyAlignment="1">
      <alignment horizontal="center" vertical="center" wrapText="1"/>
    </xf>
    <xf numFmtId="2" fontId="4" fillId="0" borderId="9" xfId="1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/>
    </xf>
  </cellXfs>
  <cellStyles count="2">
    <cellStyle name="Normal_Sheet1_1" xfId="1" xr:uid="{00000000-0005-0000-0000-000006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9CF76-20CE-43A6-BE8E-C0BFA3399959}">
  <dimension ref="A1:O22"/>
  <sheetViews>
    <sheetView tabSelected="1" workbookViewId="0">
      <selection activeCell="L36" sqref="L36"/>
    </sheetView>
  </sheetViews>
  <sheetFormatPr defaultColWidth="9.28515625" defaultRowHeight="12.75" x14ac:dyDescent="0.2"/>
  <cols>
    <col min="1" max="1" width="4.28515625" style="36" customWidth="1"/>
    <col min="2" max="2" width="22.28515625" style="36" customWidth="1"/>
    <col min="3" max="3" width="4.28515625" style="36" customWidth="1"/>
    <col min="4" max="4" width="6.5703125" style="36" customWidth="1"/>
    <col min="5" max="5" width="7.28515625" style="36" customWidth="1"/>
    <col min="6" max="6" width="6" style="36" customWidth="1"/>
    <col min="7" max="7" width="8.28515625" style="36" customWidth="1"/>
    <col min="8" max="8" width="6" style="36" customWidth="1"/>
    <col min="9" max="9" width="6.42578125" style="36" customWidth="1"/>
    <col min="10" max="10" width="9.28515625" style="36" customWidth="1"/>
    <col min="11" max="11" width="10.5703125" style="36" customWidth="1"/>
    <col min="12" max="12" width="10.28515625" style="36" customWidth="1"/>
    <col min="13" max="13" width="8.7109375" style="36" customWidth="1"/>
    <col min="14" max="14" width="9.28515625" style="36" customWidth="1"/>
    <col min="15" max="15" width="11.5703125" style="36" customWidth="1"/>
    <col min="16" max="16384" width="9.28515625" style="36"/>
  </cols>
  <sheetData>
    <row r="1" spans="1:15" s="15" customFormat="1" x14ac:dyDescent="0.2">
      <c r="A1" s="13" t="s">
        <v>29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15" customFormat="1" x14ac:dyDescent="0.2">
      <c r="A2" s="13" t="s">
        <v>31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15" customForma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s="15" customFormat="1" x14ac:dyDescent="0.2">
      <c r="A4" s="34">
        <v>1</v>
      </c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s="15" customFormat="1" x14ac:dyDescent="0.2">
      <c r="A5" s="34">
        <v>2</v>
      </c>
      <c r="B5" s="14" t="s">
        <v>1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s="15" customFormat="1" x14ac:dyDescent="0.2">
      <c r="A6" s="34">
        <v>3</v>
      </c>
      <c r="B6" s="14" t="s">
        <v>28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s="15" customFormat="1" x14ac:dyDescent="0.2">
      <c r="A7" s="34">
        <v>4</v>
      </c>
      <c r="B7" s="14" t="s">
        <v>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s="15" customFormat="1" x14ac:dyDescent="0.2">
      <c r="A8" s="35">
        <v>5</v>
      </c>
      <c r="B8" s="11" t="s">
        <v>3</v>
      </c>
      <c r="C8" s="11"/>
      <c r="D8" s="11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s="15" customFormat="1" x14ac:dyDescent="0.25">
      <c r="A9" s="10"/>
      <c r="B9" s="10"/>
      <c r="C9" s="10"/>
      <c r="D9" s="10"/>
      <c r="E9" s="9" t="s">
        <v>30</v>
      </c>
      <c r="F9" s="8"/>
      <c r="G9" s="8"/>
      <c r="H9" s="7"/>
      <c r="I9" s="6">
        <f>O22</f>
        <v>41293.738727999997</v>
      </c>
      <c r="J9" s="5"/>
      <c r="K9" s="5"/>
      <c r="L9" s="5"/>
      <c r="M9" s="5"/>
      <c r="N9" s="5"/>
      <c r="O9" s="5"/>
    </row>
    <row r="10" spans="1:15" s="15" customFormat="1" x14ac:dyDescent="0.25">
      <c r="A10" s="10"/>
      <c r="B10" s="10"/>
      <c r="C10" s="10"/>
      <c r="D10" s="10"/>
      <c r="E10" s="4" t="s">
        <v>4</v>
      </c>
      <c r="F10" s="3"/>
      <c r="G10" s="3"/>
      <c r="H10" s="2"/>
      <c r="I10" s="1" t="s">
        <v>32</v>
      </c>
      <c r="J10" s="43"/>
      <c r="K10" s="43"/>
      <c r="L10" s="43"/>
      <c r="M10" s="43"/>
      <c r="N10" s="43"/>
      <c r="O10" s="43"/>
    </row>
    <row r="11" spans="1:15" ht="12" customHeight="1" x14ac:dyDescent="0.2">
      <c r="A11" s="47" t="s">
        <v>5</v>
      </c>
      <c r="B11" s="47" t="s">
        <v>6</v>
      </c>
      <c r="C11" s="47" t="s">
        <v>7</v>
      </c>
      <c r="D11" s="45" t="s">
        <v>8</v>
      </c>
      <c r="E11" s="51" t="s">
        <v>9</v>
      </c>
      <c r="F11" s="52"/>
      <c r="G11" s="52"/>
      <c r="H11" s="52"/>
      <c r="I11" s="52"/>
      <c r="J11" s="53"/>
      <c r="K11" s="44" t="s">
        <v>10</v>
      </c>
      <c r="L11" s="44"/>
      <c r="M11" s="44"/>
      <c r="N11" s="44"/>
      <c r="O11" s="44"/>
    </row>
    <row r="12" spans="1:15" ht="12.75" hidden="1" customHeight="1" x14ac:dyDescent="0.2">
      <c r="A12" s="48"/>
      <c r="B12" s="48"/>
      <c r="C12" s="48"/>
      <c r="D12" s="50"/>
      <c r="E12" s="45" t="s">
        <v>11</v>
      </c>
      <c r="F12" s="45" t="s">
        <v>12</v>
      </c>
      <c r="G12" s="45" t="s">
        <v>13</v>
      </c>
      <c r="H12" s="45" t="s">
        <v>14</v>
      </c>
      <c r="I12" s="45" t="s">
        <v>15</v>
      </c>
      <c r="J12" s="45" t="s">
        <v>16</v>
      </c>
      <c r="K12" s="45" t="s">
        <v>17</v>
      </c>
      <c r="L12" s="45" t="s">
        <v>13</v>
      </c>
      <c r="M12" s="45" t="s">
        <v>14</v>
      </c>
      <c r="N12" s="45" t="s">
        <v>15</v>
      </c>
      <c r="O12" s="45" t="s">
        <v>18</v>
      </c>
    </row>
    <row r="13" spans="1:15" ht="50.65" customHeight="1" x14ac:dyDescent="0.2">
      <c r="A13" s="49"/>
      <c r="B13" s="49"/>
      <c r="C13" s="49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  <row r="14" spans="1:15" ht="12" customHeight="1" x14ac:dyDescent="0.2">
      <c r="A14" s="37">
        <v>1</v>
      </c>
      <c r="B14" s="37">
        <v>2</v>
      </c>
      <c r="C14" s="37">
        <v>3</v>
      </c>
      <c r="D14" s="37">
        <v>4</v>
      </c>
      <c r="E14" s="37">
        <v>5</v>
      </c>
      <c r="F14" s="37">
        <v>6</v>
      </c>
      <c r="G14" s="37">
        <v>7</v>
      </c>
      <c r="H14" s="37">
        <v>9</v>
      </c>
      <c r="I14" s="37">
        <v>10</v>
      </c>
      <c r="J14" s="37">
        <v>11</v>
      </c>
      <c r="K14" s="37">
        <v>12</v>
      </c>
      <c r="L14" s="37">
        <v>13</v>
      </c>
      <c r="M14" s="37">
        <v>15</v>
      </c>
      <c r="N14" s="37">
        <v>16</v>
      </c>
      <c r="O14" s="37">
        <v>17</v>
      </c>
    </row>
    <row r="15" spans="1:15" x14ac:dyDescent="0.2">
      <c r="A15" s="38"/>
      <c r="B15" s="16" t="s">
        <v>19</v>
      </c>
      <c r="C15" s="38"/>
      <c r="D15" s="39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pans="1:15" s="40" customFormat="1" ht="25.15" customHeight="1" x14ac:dyDescent="0.25">
      <c r="A16" s="17" t="s">
        <v>20</v>
      </c>
      <c r="B16" s="18" t="s">
        <v>33</v>
      </c>
      <c r="C16" s="19" t="s">
        <v>26</v>
      </c>
      <c r="D16" s="20">
        <v>6</v>
      </c>
      <c r="E16" s="41">
        <v>395</v>
      </c>
      <c r="F16" s="21">
        <v>9.6</v>
      </c>
      <c r="G16" s="22">
        <f>E16*F16</f>
        <v>3792</v>
      </c>
      <c r="H16" s="22">
        <v>94.25</v>
      </c>
      <c r="I16" s="23">
        <v>552</v>
      </c>
      <c r="J16" s="21">
        <f>G16+H16+I16</f>
        <v>4438.25</v>
      </c>
      <c r="K16" s="21">
        <f>E16*D16</f>
        <v>2370</v>
      </c>
      <c r="L16" s="21">
        <f>K16*F16</f>
        <v>22752</v>
      </c>
      <c r="M16" s="21">
        <f>D16*H16</f>
        <v>565.5</v>
      </c>
      <c r="N16" s="21">
        <f>D16*I16</f>
        <v>3312</v>
      </c>
      <c r="O16" s="21">
        <f>SUM(L16:N16)</f>
        <v>26629.5</v>
      </c>
    </row>
    <row r="17" spans="1:15" x14ac:dyDescent="0.2">
      <c r="A17" s="24"/>
      <c r="B17" s="25" t="s">
        <v>21</v>
      </c>
      <c r="C17" s="26"/>
      <c r="D17" s="26"/>
      <c r="E17" s="26"/>
      <c r="F17" s="26"/>
      <c r="G17" s="26"/>
      <c r="H17" s="26"/>
      <c r="I17" s="26"/>
      <c r="J17" s="26"/>
      <c r="K17" s="27">
        <f>SUM(K16:K16)</f>
        <v>2370</v>
      </c>
      <c r="L17" s="27">
        <f>SUM(L16:L16)</f>
        <v>22752</v>
      </c>
      <c r="M17" s="27">
        <f>SUM(M16:M16)</f>
        <v>565.5</v>
      </c>
      <c r="N17" s="27">
        <f>SUM(N16:N16)</f>
        <v>3312</v>
      </c>
      <c r="O17" s="28">
        <f>SUM(O16:O16)</f>
        <v>26629.5</v>
      </c>
    </row>
    <row r="18" spans="1:15" x14ac:dyDescent="0.2">
      <c r="B18" s="29"/>
      <c r="C18" s="30"/>
      <c r="D18" s="30"/>
      <c r="E18" s="31"/>
      <c r="F18" s="32"/>
      <c r="G18" s="31"/>
      <c r="H18" s="32"/>
      <c r="I18" s="32"/>
      <c r="J18" s="32"/>
      <c r="K18" s="54" t="s">
        <v>22</v>
      </c>
      <c r="L18" s="54"/>
      <c r="M18" s="54"/>
      <c r="N18" s="54"/>
      <c r="O18" s="42">
        <f>O17*0.08</f>
        <v>2130.36</v>
      </c>
    </row>
    <row r="19" spans="1:15" x14ac:dyDescent="0.2">
      <c r="B19" s="33"/>
      <c r="C19" s="33"/>
      <c r="D19" s="33"/>
      <c r="E19" s="33"/>
      <c r="F19" s="32"/>
      <c r="G19" s="31"/>
      <c r="H19" s="32"/>
      <c r="I19" s="32"/>
      <c r="J19" s="32"/>
      <c r="K19" s="54" t="s">
        <v>27</v>
      </c>
      <c r="L19" s="54"/>
      <c r="M19" s="54"/>
      <c r="N19" s="54"/>
      <c r="O19" s="42">
        <f>L17*0.2359</f>
        <v>5367.1967999999997</v>
      </c>
    </row>
    <row r="20" spans="1:15" x14ac:dyDescent="0.2">
      <c r="B20" s="33"/>
      <c r="C20" s="33"/>
      <c r="D20" s="33"/>
      <c r="E20" s="33"/>
      <c r="F20" s="33"/>
      <c r="G20" s="33"/>
      <c r="H20" s="33"/>
      <c r="I20" s="33"/>
      <c r="J20" s="33"/>
      <c r="K20" s="54" t="s">
        <v>23</v>
      </c>
      <c r="L20" s="54"/>
      <c r="M20" s="54"/>
      <c r="N20" s="54"/>
      <c r="O20" s="42">
        <f>SUM(O17:O19)</f>
        <v>34127.056799999998</v>
      </c>
    </row>
    <row r="21" spans="1:15" x14ac:dyDescent="0.2">
      <c r="B21" s="33"/>
      <c r="C21" s="33"/>
      <c r="D21" s="33"/>
      <c r="E21" s="33"/>
      <c r="F21" s="33"/>
      <c r="G21" s="33"/>
      <c r="H21" s="33"/>
      <c r="I21" s="33"/>
      <c r="J21" s="33"/>
      <c r="K21" s="54" t="s">
        <v>24</v>
      </c>
      <c r="L21" s="54"/>
      <c r="M21" s="54"/>
      <c r="N21" s="54"/>
      <c r="O21" s="42">
        <f>O20*0.21</f>
        <v>7166.6819279999991</v>
      </c>
    </row>
    <row r="22" spans="1:15" x14ac:dyDescent="0.2">
      <c r="B22" s="33"/>
      <c r="C22" s="33"/>
      <c r="D22" s="33"/>
      <c r="E22" s="33"/>
      <c r="F22" s="33"/>
      <c r="G22" s="33"/>
      <c r="H22" s="33"/>
      <c r="I22" s="33"/>
      <c r="J22" s="33"/>
      <c r="K22" s="54" t="s">
        <v>25</v>
      </c>
      <c r="L22" s="54"/>
      <c r="M22" s="54"/>
      <c r="N22" s="54"/>
      <c r="O22" s="42">
        <f>O20+O21</f>
        <v>41293.738727999997</v>
      </c>
    </row>
  </sheetData>
  <mergeCells count="35">
    <mergeCell ref="K22:N22"/>
    <mergeCell ref="K18:N18"/>
    <mergeCell ref="K19:N19"/>
    <mergeCell ref="K20:N20"/>
    <mergeCell ref="K21:N21"/>
    <mergeCell ref="A11:A13"/>
    <mergeCell ref="B11:B13"/>
    <mergeCell ref="C11:C13"/>
    <mergeCell ref="D11:D13"/>
    <mergeCell ref="E11:J11"/>
    <mergeCell ref="K11:O11"/>
    <mergeCell ref="E12:E13"/>
    <mergeCell ref="F12:F13"/>
    <mergeCell ref="G12:G13"/>
    <mergeCell ref="H12:H13"/>
    <mergeCell ref="O12:O13"/>
    <mergeCell ref="N12:N13"/>
    <mergeCell ref="M12:M13"/>
    <mergeCell ref="L12:L13"/>
    <mergeCell ref="K12:K13"/>
    <mergeCell ref="J12:J13"/>
    <mergeCell ref="I12:I13"/>
    <mergeCell ref="B7:O7"/>
    <mergeCell ref="B8:O8"/>
    <mergeCell ref="A9:D10"/>
    <mergeCell ref="E9:H9"/>
    <mergeCell ref="I9:O9"/>
    <mergeCell ref="E10:H10"/>
    <mergeCell ref="I10:O10"/>
    <mergeCell ref="B6:O6"/>
    <mergeCell ref="A1:O1"/>
    <mergeCell ref="A2:O2"/>
    <mergeCell ref="A3:O3"/>
    <mergeCell ref="B4:O4"/>
    <mergeCell ref="B5:O5"/>
  </mergeCells>
  <pageMargins left="0.70866141732283505" right="0.70866141732283505" top="0.74803149606299202" bottom="0.74803149606299202" header="0.31496062992126" footer="0.31496062992126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9C9F7256D87B43819DFB6FD6AC0D57" ma:contentTypeVersion="8" ma:contentTypeDescription="Create a new document." ma:contentTypeScope="" ma:versionID="d211a3953fe775d6ba0f8271dfa7b341">
  <xsd:schema xmlns:xsd="http://www.w3.org/2001/XMLSchema" xmlns:xs="http://www.w3.org/2001/XMLSchema" xmlns:p="http://schemas.microsoft.com/office/2006/metadata/properties" xmlns:ns3="915bda06-190b-477d-b653-a308d781e78d" targetNamespace="http://schemas.microsoft.com/office/2006/metadata/properties" ma:root="true" ma:fieldsID="2c3f963cc7daaaa5a0db7eefa78b871f" ns3:_="">
    <xsd:import namespace="915bda06-190b-477d-b653-a308d781e7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5bda06-190b-477d-b653-a308d781e7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950264-2228-4C9A-84E8-486F0454AA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46BDFC-8AE0-49BF-92C9-59C4393E25E9}">
  <ds:schemaRefs>
    <ds:schemaRef ds:uri="915bda06-190b-477d-b653-a308d781e78d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646C167-7568-4321-91B7-B260F6C2FA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5bda06-190b-477d-b653-a308d781e7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Dekoratīvie apstādījumi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lietotajs-KUK</dc:creator>
  <cp:keywords/>
  <dc:description/>
  <cp:lastModifiedBy>Daiga Naroga</cp:lastModifiedBy>
  <cp:lastPrinted>2021-01-10T08:57:45Z</cp:lastPrinted>
  <dcterms:created xsi:type="dcterms:W3CDTF">2018-11-23T12:43:51Z</dcterms:created>
  <dcterms:modified xsi:type="dcterms:W3CDTF">2024-12-22T10:52:13Z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0x010100B59C9F7256D87B43819DFB6FD6AC0D57</vt:lpwstr>
  </property>
</Properties>
</file>