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5521981B-45E4-47BF-9193-CAC50967512E}" xr6:coauthVersionLast="47" xr6:coauthVersionMax="47" xr10:uidLastSave="{00000000-0000-0000-0000-000000000000}"/>
  <bookViews>
    <workbookView xWindow="-120" yWindow="-120" windowWidth="20730" windowHeight="11040" tabRatio="901" firstSheet="1" activeTab="1" xr2:uid="{00000000-000D-0000-FFFF-FFFF00000000}"/>
  </bookViews>
  <sheets>
    <sheet name="Bruģa remonts ar bruģa atjaunoš" sheetId="1" r:id="rId1"/>
    <sheet name="teritoriju uzkopšana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O22" i="7"/>
  <c r="O21" i="7"/>
  <c r="O20" i="7"/>
  <c r="O19" i="7"/>
  <c r="O18" i="7"/>
  <c r="O17" i="7"/>
  <c r="N17" i="7"/>
  <c r="M17" i="7"/>
  <c r="L17" i="7"/>
  <c r="K17" i="7"/>
  <c r="D17" i="7"/>
  <c r="O16" i="7"/>
  <c r="N16" i="7"/>
  <c r="M16" i="7"/>
  <c r="L16" i="7"/>
  <c r="K16" i="7"/>
  <c r="J16" i="7"/>
  <c r="G16" i="7"/>
  <c r="M9" i="7"/>
  <c r="O29" i="1"/>
  <c r="O28" i="1"/>
  <c r="O27" i="1"/>
  <c r="O26" i="1"/>
  <c r="O25" i="1"/>
  <c r="O24" i="1"/>
  <c r="N24" i="1"/>
  <c r="M24" i="1"/>
  <c r="L24" i="1"/>
  <c r="K24" i="1"/>
  <c r="N16" i="1"/>
  <c r="L16" i="1"/>
  <c r="G16" i="1"/>
</calcChain>
</file>

<file path=xl/sharedStrings.xml><?xml version="1.0" encoding="utf-8"?>
<sst xmlns="http://schemas.openxmlformats.org/spreadsheetml/2006/main" count="75" uniqueCount="45">
  <si>
    <t>Tāme Nr.18</t>
  </si>
  <si>
    <t>(darba veids vai konstruktīvā elementa nosaukums)</t>
  </si>
  <si>
    <t>Pasūtītājs: Aizkraukles Novada Pašvaldība</t>
  </si>
  <si>
    <t>Uzņēmējs: SIA Aizkraukles KUK</t>
  </si>
  <si>
    <r>
      <t>Pakalpojums: Bruģa iesēdumu remonts ar bruģa atjaunošanu m</t>
    </r>
    <r>
      <rPr>
        <sz val="12"/>
        <color indexed="8"/>
        <rFont val="Calibri"/>
        <family val="2"/>
        <charset val="186"/>
      </rPr>
      <t>²</t>
    </r>
  </si>
  <si>
    <t>Objekta adrese: Aizkraukle</t>
  </si>
  <si>
    <t>Tāme sastādīja: Zemgus Vītoliņš</t>
  </si>
  <si>
    <t>Pakalpojuma izmaksas (stunda) ar PVN EUR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</si>
  <si>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</si>
  <si>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</si>
  <si>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</si>
  <si>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</si>
  <si>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</si>
  <si>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</si>
  <si>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</si>
  <si>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</si>
  <si>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</si>
  <si>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</si>
  <si>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</si>
  <si>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</si>
  <si>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</si>
  <si>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</si>
  <si>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</si>
  <si>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</si>
  <si>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1</t>
  </si>
  <si>
    <t>Bruģa ieklāšana, pamatnes izveidošana, nostiprināšana</t>
  </si>
  <si>
    <t>st</t>
  </si>
  <si>
    <t>Kopā:</t>
  </si>
  <si>
    <t>Pieskaitāmās izmaksas 8%</t>
  </si>
  <si>
    <t>Kopā</t>
  </si>
  <si>
    <t>PVN 21%</t>
  </si>
  <si>
    <t>Kopā ar PVN</t>
  </si>
  <si>
    <t xml:space="preserve">Darba devēja sociālais nodoklis 24,09% </t>
  </si>
  <si>
    <t>Bruģa iesēdumu remonts ar bruģa atjaunošanu 2020.gads</t>
  </si>
  <si>
    <t>2019.gada 16.novembrī</t>
  </si>
  <si>
    <t>Tāme Nr.</t>
  </si>
  <si>
    <t xml:space="preserve">Darba devēja sociālais nodoklis 23,59% </t>
  </si>
  <si>
    <t>Pakalpojuma izmaksas (stunda) EUR</t>
  </si>
  <si>
    <t>Pakalpojums: Teritoriju uzkopšana, uzraudzība</t>
  </si>
  <si>
    <t>mēn.</t>
  </si>
  <si>
    <t>(darba veids nosaukums)</t>
  </si>
  <si>
    <t>Dzīvojamās mājas teritorijas uzkopšana, monitorings (01.2024.-12.2024.)</t>
  </si>
  <si>
    <t>Objekta adrese: Aizkraukle, Lāčplēša iela 4</t>
  </si>
  <si>
    <t>Teritoriju uzkopšana, uzraudzība 2025</t>
  </si>
  <si>
    <t>2024.gada 2.novembrī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</si>
</sst>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 Light"/>
      <family val="1"/>
      <charset val="186"/>
      <scheme val="major"/>
    </font>
    <font>
      <sz val="10"/>
      <name val="Times New Roman"/>
      <family val="1"/>
    </font>
    <font>
      <b/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6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/>
    </xf>
    <xf numFmtId="0" fontId="0" fillId="3" borderId="0" xfId="0" applyFill="1"/>
    <xf numFmtId="0" fontId="9" fillId="3" borderId="3" xfId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" fontId="9" fillId="3" borderId="3" xfId="1" applyNumberFormat="1" applyFont="1" applyFill="1" applyBorder="1" applyAlignment="1">
      <alignment horizontal="center"/>
    </xf>
    <xf numFmtId="2" fontId="11" fillId="3" borderId="0" xfId="0" applyNumberFormat="1" applyFont="1" applyFill="1"/>
    <xf numFmtId="49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3" fontId="7" fillId="3" borderId="3" xfId="1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1" fillId="3" borderId="0" xfId="0" applyNumberFormat="1" applyFont="1" applyFill="1" applyAlignment="1">
      <alignment vertical="center"/>
    </xf>
    <xf numFmtId="2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0" fontId="10" fillId="0" borderId="4" xfId="0" applyFont="1" applyBorder="1" applyAlignment="1">
      <alignment horizontal="right" wrapText="1"/>
    </xf>
    <xf numFmtId="2" fontId="12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3" fontId="8" fillId="3" borderId="3" xfId="1" applyNumberFormat="1" applyFont="1" applyFill="1" applyBorder="1" applyAlignment="1">
      <alignment horizontal="right"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2" fontId="7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2" fontId="6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7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8" fillId="0" borderId="8" xfId="1" applyNumberFormat="1" applyFont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workbookViewId="0">
      <selection activeCell="O30" sqref="O30"/>
    </sheetView>
  </sheetViews>
  <sheetFormatPr defaultRowHeight="15" x14ac:dyDescent="0.25"/>
  <cols>
    <col min="1" max="1" width="4.42578125" customWidth="1"/>
    <col min="2" max="2" width="38.42578125" customWidth="1"/>
    <col min="3" max="3" width="5.5703125" customWidth="1"/>
    <col min="4" max="4" width="8.5703125" customWidth="1"/>
    <col min="5" max="5" width="9.42578125" customWidth="1"/>
    <col min="6" max="7" width="7.7109375" customWidth="1"/>
    <col min="8" max="8" width="9.42578125" customWidth="1"/>
    <col min="9" max="9" width="7" customWidth="1"/>
    <col min="10" max="10" width="6.5703125" customWidth="1"/>
    <col min="11" max="12" width="8.5703125" customWidth="1"/>
    <col min="13" max="13" width="7.7109375" customWidth="1"/>
    <col min="14" max="14" width="6.5703125" customWidth="1"/>
    <col min="15" max="15" width="9" customWidth="1"/>
    <col min="16" max="16" width="42.28515625" customWidth="1"/>
  </cols>
  <sheetData>
    <row r="1" spans="1:18" s="15" customFormat="1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8" s="15" customFormat="1" ht="18.75" x14ac:dyDescent="0.3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s="15" customFormat="1" ht="12.75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8" s="15" customFormat="1" ht="15.75" x14ac:dyDescent="0.25">
      <c r="A4" s="16">
        <v>1</v>
      </c>
      <c r="B4" s="14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8" s="15" customFormat="1" ht="15.75" x14ac:dyDescent="0.25">
      <c r="A5" s="16">
        <v>2</v>
      </c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8" s="15" customFormat="1" ht="15.75" x14ac:dyDescent="0.25">
      <c r="A6" s="16">
        <v>3</v>
      </c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8" s="15" customFormat="1" ht="15.75" x14ac:dyDescent="0.25">
      <c r="A7" s="16">
        <v>4</v>
      </c>
      <c r="B7" s="14" t="s">
        <v>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8" s="15" customFormat="1" ht="15.75" x14ac:dyDescent="0.25">
      <c r="A8" s="17">
        <v>5</v>
      </c>
      <c r="B8" s="11" t="s">
        <v>6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8" s="15" customFormat="1" x14ac:dyDescent="0.25">
      <c r="A9" s="10"/>
      <c r="B9" s="10"/>
      <c r="C9" s="10"/>
      <c r="D9" s="10"/>
      <c r="E9" s="9" t="s">
        <v>7</v>
      </c>
      <c r="F9" s="8"/>
      <c r="G9" s="8"/>
      <c r="H9" s="7"/>
      <c r="I9" s="6">
        <f>O29</f>
        <v>50.448916715999999</v>
      </c>
      <c r="J9" s="5"/>
      <c r="K9" s="5"/>
      <c r="L9" s="5"/>
      <c r="M9" s="5"/>
      <c r="N9" s="5"/>
      <c r="O9" s="5"/>
    </row>
    <row r="10" spans="1:18" s="15" customFormat="1" ht="12.75" x14ac:dyDescent="0.25">
      <c r="A10" s="10"/>
      <c r="B10" s="10"/>
      <c r="C10" s="10"/>
      <c r="D10" s="10"/>
      <c r="E10" s="4" t="s">
        <v>8</v>
      </c>
      <c r="F10" s="3"/>
      <c r="G10" s="3"/>
      <c r="H10" s="2"/>
      <c r="I10" s="1" t="s">
        <v>34</v>
      </c>
      <c r="J10" s="50"/>
      <c r="K10" s="50"/>
      <c r="L10" s="50"/>
      <c r="M10" s="50"/>
      <c r="N10" s="50"/>
      <c r="O10" s="50"/>
    </row>
    <row r="11" spans="1:18" x14ac:dyDescent="0.25">
      <c r="A11" s="55" t="s">
        <v>9</v>
      </c>
      <c r="B11" s="55" t="s">
        <v>10</v>
      </c>
      <c r="C11" s="55" t="s">
        <v>11</v>
      </c>
      <c r="D11" s="52" t="s">
        <v>12</v>
      </c>
      <c r="E11" s="59" t="s">
        <v>13</v>
      </c>
      <c r="F11" s="60"/>
      <c r="G11" s="60"/>
      <c r="H11" s="60"/>
      <c r="I11" s="60"/>
      <c r="J11" s="61"/>
      <c r="K11" s="51" t="s">
        <v>14</v>
      </c>
      <c r="L11" s="51"/>
      <c r="M11" s="51"/>
      <c r="N11" s="51"/>
      <c r="O11" s="51"/>
    </row>
    <row r="12" spans="1:18" x14ac:dyDescent="0.25">
      <c r="A12" s="56"/>
      <c r="B12" s="56"/>
      <c r="C12" s="56"/>
      <c r="D12" s="58"/>
      <c r="E12" s="52" t="s">
        <v>15</v>
      </c>
      <c r="F12" s="52" t="s">
        <v>16</v>
      </c>
      <c r="G12" s="52" t="s">
        <v>17</v>
      </c>
      <c r="H12" s="52" t="s">
        <v>18</v>
      </c>
      <c r="I12" s="52" t="s">
        <v>19</v>
      </c>
      <c r="J12" s="52" t="s">
        <v>20</v>
      </c>
      <c r="K12" s="54" t="s">
        <v>21</v>
      </c>
      <c r="L12" s="54" t="s">
        <v>17</v>
      </c>
      <c r="M12" s="54" t="s">
        <v>18</v>
      </c>
      <c r="N12" s="54" t="s">
        <v>19</v>
      </c>
      <c r="O12" s="54" t="s">
        <v>22</v>
      </c>
    </row>
    <row r="13" spans="1:18" ht="19.5" customHeight="1" x14ac:dyDescent="0.25">
      <c r="A13" s="57"/>
      <c r="B13" s="57"/>
      <c r="C13" s="57"/>
      <c r="D13" s="53"/>
      <c r="E13" s="53"/>
      <c r="F13" s="53"/>
      <c r="G13" s="53"/>
      <c r="H13" s="53"/>
      <c r="I13" s="53"/>
      <c r="J13" s="53"/>
      <c r="K13" s="54"/>
      <c r="L13" s="54"/>
      <c r="M13" s="54"/>
      <c r="N13" s="54"/>
      <c r="O13" s="54"/>
    </row>
    <row r="14" spans="1:18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Q14" s="19"/>
    </row>
    <row r="15" spans="1:18" x14ac:dyDescent="0.25">
      <c r="A15" s="20"/>
      <c r="B15" s="21" t="s">
        <v>23</v>
      </c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3"/>
    </row>
    <row r="16" spans="1:18" s="34" customFormat="1" ht="25.5" x14ac:dyDescent="0.25">
      <c r="A16" s="24" t="s">
        <v>24</v>
      </c>
      <c r="B16" s="25" t="s">
        <v>25</v>
      </c>
      <c r="C16" s="26" t="s">
        <v>26</v>
      </c>
      <c r="D16" s="27">
        <v>1</v>
      </c>
      <c r="E16" s="28">
        <v>1</v>
      </c>
      <c r="F16" s="28">
        <v>6.76</v>
      </c>
      <c r="G16" s="29">
        <f>D16*F16</f>
        <v>6.76</v>
      </c>
      <c r="H16" s="29">
        <v>7.55</v>
      </c>
      <c r="I16" s="30">
        <v>4.5</v>
      </c>
      <c r="J16" s="28">
        <v>18.809999999999999</v>
      </c>
      <c r="K16" s="28">
        <v>1.9</v>
      </c>
      <c r="L16" s="28">
        <f>K16*F16</f>
        <v>12.843999999999999</v>
      </c>
      <c r="M16" s="28">
        <v>14.35</v>
      </c>
      <c r="N16" s="28">
        <f>K16*I16</f>
        <v>8.5499999999999989</v>
      </c>
      <c r="O16" s="28">
        <v>35.74</v>
      </c>
      <c r="P16" s="31"/>
      <c r="Q16" s="32"/>
      <c r="R16" s="33"/>
    </row>
    <row r="17" spans="1:18" s="34" customFormat="1" x14ac:dyDescent="0.25">
      <c r="A17" s="24"/>
      <c r="B17" s="25"/>
      <c r="C17" s="26"/>
      <c r="D17" s="27"/>
      <c r="E17" s="28"/>
      <c r="F17" s="28"/>
      <c r="G17" s="29"/>
      <c r="H17" s="29"/>
      <c r="I17" s="30"/>
      <c r="J17" s="28"/>
      <c r="K17" s="28"/>
      <c r="L17" s="28"/>
      <c r="M17" s="28"/>
      <c r="N17" s="28"/>
      <c r="O17" s="28"/>
      <c r="P17" s="31"/>
      <c r="Q17" s="32"/>
      <c r="R17" s="33"/>
    </row>
    <row r="18" spans="1:18" s="34" customFormat="1" x14ac:dyDescent="0.25">
      <c r="A18" s="24"/>
      <c r="B18" s="35"/>
      <c r="C18" s="26"/>
      <c r="D18" s="27"/>
      <c r="E18" s="28"/>
      <c r="F18" s="28"/>
      <c r="G18" s="29"/>
      <c r="H18" s="29"/>
      <c r="I18" s="30"/>
      <c r="J18" s="28"/>
      <c r="K18" s="28"/>
      <c r="L18" s="28"/>
      <c r="M18" s="28"/>
      <c r="N18" s="28"/>
      <c r="O18" s="28"/>
      <c r="P18" s="31"/>
      <c r="Q18" s="32"/>
      <c r="R18" s="33"/>
    </row>
    <row r="19" spans="1:18" s="34" customFormat="1" x14ac:dyDescent="0.25">
      <c r="A19" s="24"/>
      <c r="B19" s="35"/>
      <c r="C19" s="26"/>
      <c r="D19" s="27"/>
      <c r="E19" s="28"/>
      <c r="F19" s="28"/>
      <c r="G19" s="29"/>
      <c r="H19" s="29"/>
      <c r="I19" s="30"/>
      <c r="J19" s="28"/>
      <c r="K19" s="28"/>
      <c r="L19" s="28"/>
      <c r="M19" s="28"/>
      <c r="N19" s="28"/>
      <c r="O19" s="28"/>
      <c r="P19" s="31"/>
      <c r="Q19" s="32"/>
      <c r="R19" s="33"/>
    </row>
    <row r="20" spans="1:18" s="34" customFormat="1" x14ac:dyDescent="0.25">
      <c r="A20" s="24"/>
      <c r="B20" s="36"/>
      <c r="C20" s="26"/>
      <c r="D20" s="27"/>
      <c r="E20" s="28"/>
      <c r="F20" s="28"/>
      <c r="G20" s="29"/>
      <c r="H20" s="29"/>
      <c r="I20" s="30"/>
      <c r="J20" s="28"/>
      <c r="K20" s="28"/>
      <c r="L20" s="28"/>
      <c r="M20" s="28"/>
      <c r="N20" s="28"/>
      <c r="O20" s="28"/>
      <c r="P20" s="31"/>
      <c r="Q20" s="32"/>
      <c r="R20" s="33"/>
    </row>
    <row r="21" spans="1:18" s="34" customFormat="1" x14ac:dyDescent="0.25">
      <c r="A21" s="24"/>
      <c r="B21" s="36"/>
      <c r="C21" s="26"/>
      <c r="D21" s="27"/>
      <c r="E21" s="28"/>
      <c r="F21" s="28"/>
      <c r="G21" s="29"/>
      <c r="H21" s="29"/>
      <c r="I21" s="30"/>
      <c r="J21" s="28"/>
      <c r="K21" s="28"/>
      <c r="L21" s="28"/>
      <c r="M21" s="28"/>
      <c r="N21" s="28"/>
      <c r="O21" s="28"/>
      <c r="P21" s="31"/>
      <c r="Q21" s="32"/>
      <c r="R21" s="33"/>
    </row>
    <row r="22" spans="1:18" s="34" customFormat="1" x14ac:dyDescent="0.25">
      <c r="A22" s="24"/>
      <c r="B22" s="36"/>
      <c r="C22" s="26"/>
      <c r="D22" s="27"/>
      <c r="E22" s="28"/>
      <c r="F22" s="28"/>
      <c r="G22" s="29"/>
      <c r="H22" s="29"/>
      <c r="I22" s="30"/>
      <c r="J22" s="28"/>
      <c r="K22" s="28"/>
      <c r="L22" s="28"/>
      <c r="M22" s="28"/>
      <c r="N22" s="28"/>
      <c r="O22" s="28"/>
      <c r="P22" s="31"/>
      <c r="Q22" s="32"/>
      <c r="R22" s="33"/>
    </row>
    <row r="23" spans="1:18" x14ac:dyDescent="0.25">
      <c r="A23" s="24"/>
      <c r="B23" s="36"/>
      <c r="C23" s="26"/>
      <c r="D23" s="27"/>
      <c r="E23" s="28"/>
      <c r="F23" s="28"/>
      <c r="G23" s="29"/>
      <c r="H23" s="29"/>
      <c r="I23" s="30"/>
      <c r="J23" s="28"/>
      <c r="K23" s="28"/>
      <c r="L23" s="28"/>
      <c r="M23" s="28"/>
      <c r="N23" s="28"/>
      <c r="O23" s="28"/>
    </row>
    <row r="24" spans="1:18" x14ac:dyDescent="0.25">
      <c r="A24" s="37"/>
      <c r="B24" s="38" t="s">
        <v>27</v>
      </c>
      <c r="C24" s="39"/>
      <c r="D24" s="39"/>
      <c r="E24" s="39"/>
      <c r="F24" s="39"/>
      <c r="G24" s="39"/>
      <c r="H24" s="39"/>
      <c r="I24" s="39"/>
      <c r="J24" s="39"/>
      <c r="K24" s="40">
        <f>SUM(K16:K23)</f>
        <v>1.9</v>
      </c>
      <c r="L24" s="40">
        <f>SUM(L16:L23)</f>
        <v>12.843999999999999</v>
      </c>
      <c r="M24" s="40">
        <f>SUM(M16:M23)</f>
        <v>14.35</v>
      </c>
      <c r="N24" s="40">
        <f>SUM(N16:N23)</f>
        <v>8.5499999999999989</v>
      </c>
      <c r="O24" s="41">
        <f>SUM(O16:O23)</f>
        <v>35.74</v>
      </c>
    </row>
    <row r="25" spans="1:18" x14ac:dyDescent="0.25">
      <c r="B25" s="42"/>
      <c r="C25" s="43"/>
      <c r="D25" s="43"/>
      <c r="E25" s="44"/>
      <c r="F25" s="45"/>
      <c r="G25" s="44"/>
      <c r="H25" s="45"/>
      <c r="I25" s="45"/>
      <c r="J25" s="45"/>
      <c r="K25" s="62" t="s">
        <v>32</v>
      </c>
      <c r="L25" s="62"/>
      <c r="M25" s="62"/>
      <c r="N25" s="62"/>
      <c r="O25" s="46">
        <f>L24*0.2409</f>
        <v>3.0941196</v>
      </c>
    </row>
    <row r="26" spans="1:18" x14ac:dyDescent="0.25">
      <c r="B26" s="47"/>
      <c r="C26" s="47"/>
      <c r="D26" s="47"/>
      <c r="E26" s="47"/>
      <c r="F26" s="45"/>
      <c r="G26" s="44"/>
      <c r="H26" s="45"/>
      <c r="I26" s="45"/>
      <c r="J26" s="45"/>
      <c r="K26" s="62" t="s">
        <v>28</v>
      </c>
      <c r="L26" s="62"/>
      <c r="M26" s="62"/>
      <c r="N26" s="62"/>
      <c r="O26" s="46">
        <f>O24*0.08</f>
        <v>2.8592000000000004</v>
      </c>
    </row>
    <row r="27" spans="1:18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62" t="s">
        <v>29</v>
      </c>
      <c r="L27" s="62"/>
      <c r="M27" s="62"/>
      <c r="N27" s="62"/>
      <c r="O27" s="46">
        <f>SUM(O24:O26)</f>
        <v>41.693319600000002</v>
      </c>
    </row>
    <row r="28" spans="1:18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62" t="s">
        <v>30</v>
      </c>
      <c r="L28" s="62"/>
      <c r="M28" s="62"/>
      <c r="N28" s="62"/>
      <c r="O28" s="46">
        <f>O27*0.21</f>
        <v>8.7555971160000006</v>
      </c>
    </row>
    <row r="29" spans="1:18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62" t="s">
        <v>31</v>
      </c>
      <c r="L29" s="62"/>
      <c r="M29" s="62"/>
      <c r="N29" s="62"/>
      <c r="O29" s="46">
        <f>O27+O28</f>
        <v>50.448916715999999</v>
      </c>
    </row>
    <row r="30" spans="1:18" x14ac:dyDescent="0.25">
      <c r="B30" s="48"/>
    </row>
  </sheetData>
  <mergeCells count="35">
    <mergeCell ref="K26:N26"/>
    <mergeCell ref="K27:N27"/>
    <mergeCell ref="K28:N28"/>
    <mergeCell ref="K29:N29"/>
    <mergeCell ref="N12:N13"/>
    <mergeCell ref="K25:N25"/>
    <mergeCell ref="A11:A13"/>
    <mergeCell ref="B11:B13"/>
    <mergeCell ref="C11:C13"/>
    <mergeCell ref="D11:D13"/>
    <mergeCell ref="E11:J11"/>
    <mergeCell ref="I12:I13"/>
    <mergeCell ref="J12:J13"/>
    <mergeCell ref="K11:O11"/>
    <mergeCell ref="E12:E13"/>
    <mergeCell ref="F12:F13"/>
    <mergeCell ref="G12:G13"/>
    <mergeCell ref="H12:H13"/>
    <mergeCell ref="K12:K13"/>
    <mergeCell ref="L12:L13"/>
    <mergeCell ref="M12:M13"/>
    <mergeCell ref="O12:O13"/>
    <mergeCell ref="B7:O7"/>
    <mergeCell ref="B8:O8"/>
    <mergeCell ref="A9:D10"/>
    <mergeCell ref="E9:H9"/>
    <mergeCell ref="I9:O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2"/>
  <sheetViews>
    <sheetView tabSelected="1" workbookViewId="0">
      <selection activeCell="S19" sqref="S19"/>
    </sheetView>
  </sheetViews>
  <sheetFormatPr defaultRowHeight="15" x14ac:dyDescent="0.25"/>
  <cols>
    <col min="1" max="1" width="4.42578125" customWidth="1"/>
    <col min="2" max="2" width="28.42578125" customWidth="1"/>
    <col min="3" max="4" width="5.5703125" customWidth="1"/>
    <col min="5" max="5" width="8.28515625" customWidth="1"/>
    <col min="6" max="6" width="6.5703125" customWidth="1"/>
    <col min="7" max="7" width="6.42578125" customWidth="1"/>
    <col min="8" max="8" width="9.42578125" customWidth="1"/>
    <col min="9" max="9" width="6.42578125" customWidth="1"/>
    <col min="10" max="10" width="7.7109375" customWidth="1"/>
    <col min="11" max="11" width="8.5703125" customWidth="1"/>
    <col min="12" max="12" width="9" customWidth="1"/>
    <col min="14" max="14" width="11.5703125" customWidth="1"/>
    <col min="15" max="15" width="10.5703125" customWidth="1"/>
  </cols>
  <sheetData>
    <row r="1" spans="1:15" s="15" customFormat="1" ht="18.75" x14ac:dyDescent="0.3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5" customFormat="1" ht="18.75" x14ac:dyDescent="0.3">
      <c r="A2" s="13" t="s">
        <v>43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5" customFormat="1" ht="12.75" customHeight="1" x14ac:dyDescent="0.2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5" customFormat="1" ht="15.75" x14ac:dyDescent="0.25">
      <c r="A4" s="16">
        <v>1</v>
      </c>
      <c r="B4" s="14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ht="15.75" x14ac:dyDescent="0.25">
      <c r="A5" s="16">
        <v>2</v>
      </c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5" customFormat="1" ht="15.75" x14ac:dyDescent="0.25">
      <c r="A6" s="16">
        <v>3</v>
      </c>
      <c r="B6" s="14" t="s">
        <v>38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5" customFormat="1" ht="15.75" x14ac:dyDescent="0.25">
      <c r="A7" s="16">
        <v>4</v>
      </c>
      <c r="B7" s="14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ht="15.75" x14ac:dyDescent="0.25">
      <c r="A8" s="17">
        <v>5</v>
      </c>
      <c r="B8" s="11" t="s">
        <v>6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x14ac:dyDescent="0.25">
      <c r="A9" s="10"/>
      <c r="B9" s="10"/>
      <c r="C9" s="10"/>
      <c r="D9" s="10"/>
      <c r="E9" s="63" t="s">
        <v>37</v>
      </c>
      <c r="F9" s="64"/>
      <c r="G9" s="64"/>
      <c r="H9" s="64"/>
      <c r="I9" s="64"/>
      <c r="J9" s="64"/>
      <c r="K9" s="65"/>
      <c r="L9" s="49"/>
      <c r="M9" s="49">
        <f>O22</f>
        <v>1538.6324735759999</v>
      </c>
      <c r="N9" s="49"/>
      <c r="O9" s="49"/>
    </row>
    <row r="10" spans="1:15" s="15" customFormat="1" ht="12.75" x14ac:dyDescent="0.25">
      <c r="A10" s="10"/>
      <c r="B10" s="10"/>
      <c r="C10" s="10"/>
      <c r="D10" s="10"/>
      <c r="E10" s="4" t="s">
        <v>8</v>
      </c>
      <c r="F10" s="3"/>
      <c r="G10" s="3"/>
      <c r="H10" s="2"/>
      <c r="I10" s="1" t="s">
        <v>44</v>
      </c>
      <c r="J10" s="50"/>
      <c r="K10" s="50"/>
      <c r="L10" s="50"/>
      <c r="M10" s="50"/>
      <c r="N10" s="50"/>
      <c r="O10" s="50"/>
    </row>
    <row r="11" spans="1:15" x14ac:dyDescent="0.25">
      <c r="A11" s="55" t="s">
        <v>9</v>
      </c>
      <c r="B11" s="55" t="s">
        <v>10</v>
      </c>
      <c r="C11" s="55" t="s">
        <v>11</v>
      </c>
      <c r="D11" s="52" t="s">
        <v>12</v>
      </c>
      <c r="E11" s="59" t="s">
        <v>13</v>
      </c>
      <c r="F11" s="60"/>
      <c r="G11" s="60"/>
      <c r="H11" s="60"/>
      <c r="I11" s="60"/>
      <c r="J11" s="61"/>
      <c r="K11" s="51" t="s">
        <v>14</v>
      </c>
      <c r="L11" s="51"/>
      <c r="M11" s="51"/>
      <c r="N11" s="51"/>
      <c r="O11" s="51"/>
    </row>
    <row r="12" spans="1:15" x14ac:dyDescent="0.25">
      <c r="A12" s="56"/>
      <c r="B12" s="56"/>
      <c r="C12" s="56"/>
      <c r="D12" s="58"/>
      <c r="E12" s="52" t="s">
        <v>15</v>
      </c>
      <c r="F12" s="52" t="s">
        <v>16</v>
      </c>
      <c r="G12" s="52" t="s">
        <v>17</v>
      </c>
      <c r="H12" s="52" t="s">
        <v>18</v>
      </c>
      <c r="I12" s="52" t="s">
        <v>19</v>
      </c>
      <c r="J12" s="52" t="s">
        <v>20</v>
      </c>
      <c r="K12" s="54" t="s">
        <v>21</v>
      </c>
      <c r="L12" s="54" t="s">
        <v>17</v>
      </c>
      <c r="M12" s="54" t="s">
        <v>18</v>
      </c>
      <c r="N12" s="54" t="s">
        <v>19</v>
      </c>
      <c r="O12" s="54" t="s">
        <v>22</v>
      </c>
    </row>
    <row r="13" spans="1:15" ht="23.1" customHeight="1" x14ac:dyDescent="0.25">
      <c r="A13" s="57"/>
      <c r="B13" s="57"/>
      <c r="C13" s="57"/>
      <c r="D13" s="53"/>
      <c r="E13" s="53"/>
      <c r="F13" s="53"/>
      <c r="G13" s="53"/>
      <c r="H13" s="53"/>
      <c r="I13" s="53"/>
      <c r="J13" s="53"/>
      <c r="K13" s="54"/>
      <c r="L13" s="54"/>
      <c r="M13" s="54"/>
      <c r="N13" s="54"/>
      <c r="O13" s="5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20"/>
      <c r="B15" s="21" t="s">
        <v>23</v>
      </c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38.25" x14ac:dyDescent="0.25">
      <c r="A16" s="20">
        <v>2</v>
      </c>
      <c r="B16" s="25" t="s">
        <v>41</v>
      </c>
      <c r="C16" s="26" t="s">
        <v>39</v>
      </c>
      <c r="D16" s="27">
        <v>12</v>
      </c>
      <c r="E16" s="28">
        <v>4.5999999999999996</v>
      </c>
      <c r="F16" s="28">
        <v>13.67</v>
      </c>
      <c r="G16" s="29">
        <f>E16*F16</f>
        <v>62.881999999999998</v>
      </c>
      <c r="H16" s="29">
        <v>4.5</v>
      </c>
      <c r="I16" s="30">
        <v>17</v>
      </c>
      <c r="J16" s="28">
        <f>G16+H16+I16</f>
        <v>84.382000000000005</v>
      </c>
      <c r="K16" s="28">
        <f>D16*E16</f>
        <v>55.2</v>
      </c>
      <c r="L16" s="28">
        <f>K16*F16</f>
        <v>754.58399999999995</v>
      </c>
      <c r="M16" s="28">
        <f>D16*H16</f>
        <v>54</v>
      </c>
      <c r="N16" s="28">
        <f>D16*I16</f>
        <v>204</v>
      </c>
      <c r="O16" s="28">
        <f>SUM(L16:N16)</f>
        <v>1012.5839999999999</v>
      </c>
    </row>
    <row r="17" spans="1:15" x14ac:dyDescent="0.25">
      <c r="A17" s="37"/>
      <c r="B17" s="38" t="s">
        <v>27</v>
      </c>
      <c r="C17" s="39"/>
      <c r="D17" s="39">
        <f>SUM(D16:D16)</f>
        <v>12</v>
      </c>
      <c r="E17" s="39"/>
      <c r="F17" s="39"/>
      <c r="G17" s="39"/>
      <c r="H17" s="39"/>
      <c r="I17" s="39"/>
      <c r="J17" s="39"/>
      <c r="K17" s="40">
        <f>SUM(K16:K16)</f>
        <v>55.2</v>
      </c>
      <c r="L17" s="40">
        <f>SUM(L16:L16)</f>
        <v>754.58399999999995</v>
      </c>
      <c r="M17" s="40">
        <f>SUM(M16:M16)</f>
        <v>54</v>
      </c>
      <c r="N17" s="40">
        <f>SUM(N16:N16)</f>
        <v>204</v>
      </c>
      <c r="O17" s="41">
        <f>SUM(O16:O16)</f>
        <v>1012.5839999999999</v>
      </c>
    </row>
    <row r="18" spans="1:15" x14ac:dyDescent="0.25">
      <c r="B18" s="42"/>
      <c r="C18" s="43"/>
      <c r="D18" s="43"/>
      <c r="E18" s="44"/>
      <c r="F18" s="45"/>
      <c r="G18" s="44"/>
      <c r="H18" s="45"/>
      <c r="I18" s="45"/>
      <c r="J18" s="45"/>
      <c r="K18" s="62" t="s">
        <v>28</v>
      </c>
      <c r="L18" s="62"/>
      <c r="M18" s="62"/>
      <c r="N18" s="62"/>
      <c r="O18" s="46">
        <f>O17*0.08</f>
        <v>81.006720000000001</v>
      </c>
    </row>
    <row r="19" spans="1:15" x14ac:dyDescent="0.25">
      <c r="B19" s="47"/>
      <c r="C19" s="47"/>
      <c r="D19" s="47"/>
      <c r="E19" s="47"/>
      <c r="F19" s="45"/>
      <c r="G19" s="44"/>
      <c r="H19" s="45"/>
      <c r="I19" s="45"/>
      <c r="J19" s="45"/>
      <c r="K19" s="62" t="s">
        <v>36</v>
      </c>
      <c r="L19" s="62"/>
      <c r="M19" s="62"/>
      <c r="N19" s="62"/>
      <c r="O19" s="46">
        <f>L17*0.2359</f>
        <v>178.00636559999998</v>
      </c>
    </row>
    <row r="20" spans="1:15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62" t="s">
        <v>29</v>
      </c>
      <c r="L20" s="62"/>
      <c r="M20" s="62"/>
      <c r="N20" s="62"/>
      <c r="O20" s="46">
        <f>SUM(O17:O19)</f>
        <v>1271.5970855999999</v>
      </c>
    </row>
    <row r="21" spans="1:15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62" t="s">
        <v>30</v>
      </c>
      <c r="L21" s="62"/>
      <c r="M21" s="62"/>
      <c r="N21" s="62"/>
      <c r="O21" s="46">
        <f>O20*0.21</f>
        <v>267.03538797599998</v>
      </c>
    </row>
    <row r="22" spans="1:15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62" t="s">
        <v>31</v>
      </c>
      <c r="L22" s="62"/>
      <c r="M22" s="62"/>
      <c r="N22" s="62"/>
      <c r="O22" s="46">
        <f>O20+O21</f>
        <v>1538.6324735759999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10:H10"/>
    <mergeCell ref="I10:O10"/>
    <mergeCell ref="E9:K9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Bruģa remonts ar bruģa atjaunoš</vt:lpstr>
      <vt:lpstr>teritoriju uzkopšana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2021-01-10T09:47:02Z</cp:lastPrinted>
  <dcterms:created xsi:type="dcterms:W3CDTF">2018-11-23T12:55:41Z</dcterms:created>
  <dcterms:modified xsi:type="dcterms:W3CDTF">2024-12-22T11:05:43Z</dcterms:modified>
  <cp:category/>
</cp:coreProperties>
</file>